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activeTab="0"/>
  </bookViews>
  <sheets>
    <sheet name="Jugend männlich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<sst xmlns="http://schemas.openxmlformats.org/spreadsheetml/2006/main" count="65" uniqueCount="44">
  <si>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</si>
  <si>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</si>
  <si>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</si>
  <si>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</si>
  <si>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</si>
  <si>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</si>
  <si>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</si>
  <si>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</si>
  <si>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</si>
  <si>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</si>
  <si>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Matschewsky, Michael</t>
  </si>
  <si>
    <t>Döhring, Alexander</t>
  </si>
  <si>
    <t>Joachim, Eric</t>
  </si>
  <si>
    <t>Dimmerling, Andre</t>
  </si>
  <si>
    <t>Land</t>
  </si>
  <si>
    <t>Rheinland-Pfalz</t>
  </si>
  <si>
    <t>Sachsen-Anhalt</t>
  </si>
  <si>
    <t>Bayern</t>
  </si>
  <si>
    <t>Berlin</t>
  </si>
  <si>
    <t>Schleswig-Holstein</t>
  </si>
  <si>
    <t xml:space="preserve"> </t>
  </si>
  <si>
    <t>von Kittlitz, Carsten</t>
  </si>
  <si>
    <t>Gath, Benjamin</t>
  </si>
  <si>
    <t>Nordrhein-Westfalen</t>
  </si>
  <si>
    <t>Kamella, Fabian</t>
  </si>
  <si>
    <t>Franzen, Dominik</t>
  </si>
  <si>
    <t>Demin, Shenia</t>
  </si>
  <si>
    <t>Halle</t>
  </si>
  <si>
    <t>Ittel, Maximilian</t>
  </si>
  <si>
    <t>Baden-Württemberg</t>
  </si>
  <si>
    <t>Kurz, Alexander</t>
  </si>
  <si>
    <t>Idar-Oberstein</t>
  </si>
  <si>
    <t>Neumann, Jan</t>
  </si>
  <si>
    <t>Töllner, Jonas</t>
  </si>
  <si>
    <t>Weber, Martin</t>
  </si>
  <si>
    <t>Gesamt</t>
  </si>
  <si>
    <t xml:space="preserve">Ergebnis der  Qualifikation zur  Europameisterschaft der  Jugend 2004 -  männlich - </t>
  </si>
  <si>
    <t>Kamrath, Norman</t>
  </si>
  <si>
    <t>Tieseler, Daniel</t>
  </si>
  <si>
    <t>Ingelheim</t>
  </si>
  <si>
    <t>Rönne, Christian</t>
  </si>
  <si>
    <t>Keppner, Christin</t>
  </si>
  <si>
    <t>Weigel, Tino</t>
  </si>
  <si>
    <t>mit Streichwert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</si>
</sst>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9"/>
      <color indexed="14"/>
      <name val="Arial"/>
      <family val="2"/>
    </font>
    <font>
      <sz val="10"/>
      <color indexed="14"/>
      <name val="Arial Narrow"/>
      <family val="0"/>
    </font>
    <font>
      <sz val="12"/>
      <color indexed="20"/>
      <name val="Arial"/>
      <family val="2"/>
    </font>
    <font>
      <sz val="10"/>
      <color indexed="20"/>
      <name val="Arial"/>
      <family val="0"/>
    </font>
    <font>
      <sz val="9"/>
      <color indexed="20"/>
      <name val="Arial"/>
      <family val="2"/>
    </font>
    <font>
      <sz val="10"/>
      <color indexed="20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76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77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80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77" fontId="12" fillId="0" borderId="1" xfId="0" applyNumberFormat="1" applyFont="1" applyFill="1" applyBorder="1" applyAlignment="1" applyProtection="1">
      <alignment horizontal="center"/>
      <protection/>
    </xf>
    <xf numFmtId="176" fontId="10" fillId="0" borderId="1" xfId="0" applyNumberFormat="1" applyFont="1" applyFill="1" applyBorder="1" applyAlignment="1" applyProtection="1">
      <alignment horizontal="center" shrinkToFit="1"/>
      <protection/>
    </xf>
    <xf numFmtId="176" fontId="10" fillId="0" borderId="1" xfId="0" applyNumberFormat="1" applyFont="1" applyFill="1" applyBorder="1" applyAlignment="1" applyProtection="1">
      <alignment horizontal="center"/>
      <protection/>
    </xf>
    <xf numFmtId="176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77" fontId="12" fillId="0" borderId="1" xfId="0" applyNumberFormat="1" applyFont="1" applyFill="1" applyBorder="1" applyAlignment="1" applyProtection="1">
      <alignment/>
      <protection/>
    </xf>
    <xf numFmtId="176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77" fontId="15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21" fillId="0" borderId="1" xfId="0" applyNumberFormat="1" applyFont="1" applyFill="1" applyBorder="1" applyAlignment="1" applyProtection="1">
      <alignment horizontal="center" shrinkToFit="1"/>
      <protection/>
    </xf>
    <xf numFmtId="0" fontId="21" fillId="0" borderId="1" xfId="0" applyNumberFormat="1" applyFont="1" applyFill="1" applyBorder="1" applyAlignment="1" applyProtection="1">
      <alignment horizontal="center"/>
      <protection/>
    </xf>
    <xf numFmtId="177" fontId="21" fillId="0" borderId="1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180" fontId="17" fillId="0" borderId="1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 applyProtection="1">
      <alignment/>
      <protection/>
    </xf>
    <xf numFmtId="177" fontId="21" fillId="0" borderId="1" xfId="0" applyNumberFormat="1" applyFont="1" applyFill="1" applyBorder="1" applyAlignment="1" applyProtection="1">
      <alignment horizontal="center" shrinkToFit="1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75" zoomScaleNormal="75" workbookViewId="0" topLeftCell="A1">
      <selection activeCell="E28" sqref="E28"/>
    </sheetView>
  </sheetViews>
  <sheetFormatPr defaultColWidth="11.421875" defaultRowHeight="12.75"/>
  <cols>
    <col min="1" max="1" width="17.57421875" style="5" customWidth="1"/>
    <col min="2" max="2" width="16.57421875" style="5" customWidth="1"/>
    <col min="3" max="3" width="8.8515625" style="14" customWidth="1"/>
    <col min="4" max="4" width="4.7109375" style="8" customWidth="1"/>
    <col min="5" max="5" width="8.57421875" style="9" customWidth="1"/>
    <col min="6" max="6" width="7.57421875" style="7" customWidth="1"/>
    <col min="7" max="7" width="5.42187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10.00390625" style="41" customWidth="1"/>
    <col min="20" max="20" width="7.28125" style="33" customWidth="1"/>
    <col min="21" max="21" width="10.00390625" style="39" customWidth="1"/>
    <col min="22" max="22" width="7.28125" style="39" customWidth="1"/>
    <col min="23" max="16384" width="10.00390625" style="1" customWidth="1"/>
  </cols>
  <sheetData>
    <row r="1" spans="1:22" s="30" customFormat="1" ht="15.7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7"/>
      <c r="M1" s="28"/>
      <c r="N1" s="27"/>
      <c r="O1" s="29"/>
      <c r="P1" s="27"/>
      <c r="Q1" s="27"/>
      <c r="R1" s="29"/>
      <c r="S1" s="34"/>
      <c r="T1" s="34"/>
      <c r="U1" s="34"/>
      <c r="V1" s="34"/>
    </row>
    <row r="2" spans="1:22" s="3" customFormat="1" ht="18.75" customHeight="1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5"/>
      <c r="T2" s="35"/>
      <c r="U2" s="35"/>
      <c r="V2" s="35"/>
    </row>
    <row r="3" spans="1:22" s="2" customFormat="1" ht="19.5" customHeight="1">
      <c r="A3" s="16" t="s">
        <v>0</v>
      </c>
      <c r="B3" s="16" t="s">
        <v>14</v>
      </c>
      <c r="C3" s="17" t="s">
        <v>1</v>
      </c>
      <c r="D3" s="18" t="s">
        <v>2</v>
      </c>
      <c r="E3" s="19" t="s">
        <v>3</v>
      </c>
      <c r="F3" s="20" t="s">
        <v>27</v>
      </c>
      <c r="G3" s="18" t="s">
        <v>2</v>
      </c>
      <c r="H3" s="19" t="s">
        <v>4</v>
      </c>
      <c r="I3" s="20" t="s">
        <v>39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6" t="s">
        <v>35</v>
      </c>
      <c r="T3" s="37" t="s">
        <v>2</v>
      </c>
      <c r="U3" s="36" t="s">
        <v>35</v>
      </c>
      <c r="V3" s="37" t="s">
        <v>2</v>
      </c>
    </row>
    <row r="4" spans="1:22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42" t="s">
        <v>43</v>
      </c>
      <c r="T4" s="42"/>
      <c r="U4" s="42" t="s">
        <v>43</v>
      </c>
      <c r="V4" s="42"/>
    </row>
    <row r="5" spans="1:22" ht="14.25" customHeight="1">
      <c r="A5" s="25" t="s">
        <v>10</v>
      </c>
      <c r="B5" s="25" t="s">
        <v>17</v>
      </c>
      <c r="C5" s="17">
        <v>482.245</v>
      </c>
      <c r="D5" s="18">
        <v>1</v>
      </c>
      <c r="E5" s="26">
        <f aca="true" t="shared" si="0" ref="E5:E23">C5/100-D5</f>
        <v>3.82245</v>
      </c>
      <c r="F5" s="22">
        <v>479.71</v>
      </c>
      <c r="G5" s="18">
        <v>1</v>
      </c>
      <c r="H5" s="26">
        <f aca="true" t="shared" si="1" ref="H5:H23">F5/100-G5</f>
        <v>3.7970999999999995</v>
      </c>
      <c r="I5" s="22">
        <v>427.395</v>
      </c>
      <c r="J5" s="18">
        <v>7</v>
      </c>
      <c r="K5" s="19">
        <f aca="true" t="shared" si="2" ref="K5:K20">I5/100-J5</f>
        <v>-2.72605</v>
      </c>
      <c r="L5" s="22"/>
      <c r="M5" s="23"/>
      <c r="N5" s="22"/>
      <c r="O5" s="24"/>
      <c r="P5" s="12" t="e">
        <f>SUM(E5,#REF!,K5,#REF!)</f>
        <v>#REF!</v>
      </c>
      <c r="Q5" s="12" t="e">
        <f>MIN(E5,#REF!,K5,#REF!)</f>
        <v>#REF!</v>
      </c>
      <c r="R5" s="13" t="e">
        <f>P5-Q5</f>
        <v>#REF!</v>
      </c>
      <c r="S5" s="38">
        <f>E5+H5+K5-MIN(E5,H5,K5)</f>
        <v>7.619549999999999</v>
      </c>
      <c r="T5" s="37">
        <v>1</v>
      </c>
      <c r="U5" s="38">
        <f>E5+H5-MIN(E5,H5)</f>
        <v>3.82245</v>
      </c>
      <c r="V5" s="37">
        <v>1</v>
      </c>
    </row>
    <row r="6" spans="1:22" s="15" customFormat="1" ht="14.25" customHeight="1">
      <c r="A6" s="25" t="s">
        <v>33</v>
      </c>
      <c r="B6" s="25" t="s">
        <v>19</v>
      </c>
      <c r="C6" s="17">
        <v>453.62</v>
      </c>
      <c r="D6" s="18">
        <v>3</v>
      </c>
      <c r="E6" s="26">
        <f t="shared" si="0"/>
        <v>1.5362</v>
      </c>
      <c r="F6" s="22">
        <v>443.635</v>
      </c>
      <c r="G6" s="18">
        <v>7</v>
      </c>
      <c r="H6" s="26">
        <f t="shared" si="1"/>
        <v>-2.56365</v>
      </c>
      <c r="I6" s="22">
        <v>463.62</v>
      </c>
      <c r="J6" s="18">
        <v>1</v>
      </c>
      <c r="K6" s="19">
        <f t="shared" si="2"/>
        <v>3.6361999999999997</v>
      </c>
      <c r="L6" s="22"/>
      <c r="M6" s="23"/>
      <c r="N6" s="22"/>
      <c r="O6" s="24"/>
      <c r="P6" s="12"/>
      <c r="Q6" s="12"/>
      <c r="R6" s="13"/>
      <c r="S6" s="38">
        <f aca="true" t="shared" si="3" ref="S6:S23">E6+H6+K6-MIN(E6,H6,K6)</f>
        <v>5.1724</v>
      </c>
      <c r="T6" s="37">
        <v>2</v>
      </c>
      <c r="U6" s="38">
        <f aca="true" t="shared" si="4" ref="U6:U23">E6+H6-MIN(E6,H6)</f>
        <v>1.5362</v>
      </c>
      <c r="V6" s="37">
        <v>2</v>
      </c>
    </row>
    <row r="7" spans="1:22" ht="14.25" customHeight="1">
      <c r="A7" s="16" t="s">
        <v>34</v>
      </c>
      <c r="B7" s="16" t="s">
        <v>16</v>
      </c>
      <c r="C7" s="17">
        <v>465.855</v>
      </c>
      <c r="D7" s="18">
        <v>2</v>
      </c>
      <c r="E7" s="26">
        <f t="shared" si="0"/>
        <v>2.65855</v>
      </c>
      <c r="F7" s="22">
        <v>462.105</v>
      </c>
      <c r="G7" s="18">
        <v>3</v>
      </c>
      <c r="H7" s="26">
        <f t="shared" si="1"/>
        <v>1.6210500000000003</v>
      </c>
      <c r="I7" s="22"/>
      <c r="J7" s="18">
        <v>20</v>
      </c>
      <c r="K7" s="19">
        <v>-20</v>
      </c>
      <c r="L7" s="22"/>
      <c r="M7" s="23"/>
      <c r="N7" s="22"/>
      <c r="O7" s="24"/>
      <c r="S7" s="38">
        <f t="shared" si="3"/>
        <v>4.2796</v>
      </c>
      <c r="T7" s="37">
        <v>3</v>
      </c>
      <c r="U7" s="38">
        <f t="shared" si="4"/>
        <v>2.65855</v>
      </c>
      <c r="V7" s="37">
        <v>3</v>
      </c>
    </row>
    <row r="8" spans="1:22" ht="14.25" customHeight="1">
      <c r="A8" s="16" t="s">
        <v>13</v>
      </c>
      <c r="B8" s="16" t="s">
        <v>15</v>
      </c>
      <c r="C8" s="17">
        <v>452.93</v>
      </c>
      <c r="D8" s="18">
        <v>4</v>
      </c>
      <c r="E8" s="26">
        <f t="shared" si="0"/>
        <v>0.5293000000000001</v>
      </c>
      <c r="F8" s="22">
        <v>476.29</v>
      </c>
      <c r="G8" s="18">
        <v>2</v>
      </c>
      <c r="H8" s="26">
        <f t="shared" si="1"/>
        <v>2.7629</v>
      </c>
      <c r="I8" s="22">
        <v>449.555</v>
      </c>
      <c r="J8" s="18">
        <v>3</v>
      </c>
      <c r="K8" s="19">
        <f t="shared" si="2"/>
        <v>1.4955499999999997</v>
      </c>
      <c r="L8" s="22"/>
      <c r="M8" s="23"/>
      <c r="N8" s="22"/>
      <c r="O8" s="24"/>
      <c r="S8" s="38">
        <f>E8+H8+K8-MIN(E8,H8,K8)</f>
        <v>4.25845</v>
      </c>
      <c r="T8" s="37">
        <v>4</v>
      </c>
      <c r="U8" s="38">
        <f t="shared" si="4"/>
        <v>2.7629</v>
      </c>
      <c r="V8" s="37">
        <v>4</v>
      </c>
    </row>
    <row r="9" spans="1:22" s="15" customFormat="1" ht="14.25" customHeight="1">
      <c r="A9" s="16" t="s">
        <v>25</v>
      </c>
      <c r="B9" s="16" t="s">
        <v>23</v>
      </c>
      <c r="C9" s="17">
        <v>451.315</v>
      </c>
      <c r="D9" s="18">
        <v>5</v>
      </c>
      <c r="E9" s="26">
        <f t="shared" si="0"/>
        <v>-0.48685000000000045</v>
      </c>
      <c r="F9" s="22">
        <v>445.715</v>
      </c>
      <c r="G9" s="18">
        <v>6</v>
      </c>
      <c r="H9" s="26">
        <f t="shared" si="1"/>
        <v>-1.5428500000000005</v>
      </c>
      <c r="I9" s="22">
        <v>446.41</v>
      </c>
      <c r="J9" s="18">
        <v>4</v>
      </c>
      <c r="K9" s="19">
        <f t="shared" si="2"/>
        <v>0.4641000000000002</v>
      </c>
      <c r="L9" s="22"/>
      <c r="M9" s="23"/>
      <c r="N9" s="22"/>
      <c r="O9" s="24"/>
      <c r="P9" s="12"/>
      <c r="Q9" s="12"/>
      <c r="R9" s="13"/>
      <c r="S9" s="38">
        <f t="shared" si="3"/>
        <v>-0.02275000000000027</v>
      </c>
      <c r="T9" s="37">
        <v>5</v>
      </c>
      <c r="U9" s="38">
        <f t="shared" si="4"/>
        <v>-0.48685000000000045</v>
      </c>
      <c r="V9" s="37">
        <v>5</v>
      </c>
    </row>
    <row r="10" spans="1:22" s="15" customFormat="1" ht="14.25" customHeight="1">
      <c r="A10" s="16" t="s">
        <v>22</v>
      </c>
      <c r="B10" s="16" t="s">
        <v>18</v>
      </c>
      <c r="C10" s="17">
        <v>426.375</v>
      </c>
      <c r="D10" s="18">
        <v>7</v>
      </c>
      <c r="E10" s="26">
        <f t="shared" si="0"/>
        <v>-2.73625</v>
      </c>
      <c r="F10" s="22">
        <v>451.96</v>
      </c>
      <c r="G10" s="18">
        <v>4</v>
      </c>
      <c r="H10" s="26">
        <f t="shared" si="1"/>
        <v>0.5195999999999996</v>
      </c>
      <c r="I10" s="22">
        <v>443.52</v>
      </c>
      <c r="J10" s="18">
        <v>5</v>
      </c>
      <c r="K10" s="19">
        <f t="shared" si="2"/>
        <v>-0.5648</v>
      </c>
      <c r="L10" s="22"/>
      <c r="M10" s="23"/>
      <c r="N10" s="22"/>
      <c r="O10" s="24"/>
      <c r="P10" s="12"/>
      <c r="Q10" s="12"/>
      <c r="R10" s="13"/>
      <c r="S10" s="38">
        <f t="shared" si="3"/>
        <v>-0.04520000000000035</v>
      </c>
      <c r="T10" s="37">
        <v>6</v>
      </c>
      <c r="U10" s="38">
        <f t="shared" si="4"/>
        <v>0.5195999999999996</v>
      </c>
      <c r="V10" s="37">
        <v>6</v>
      </c>
    </row>
    <row r="11" spans="1:22" ht="14.25" customHeight="1">
      <c r="A11" s="16" t="s">
        <v>21</v>
      </c>
      <c r="B11" s="16" t="s">
        <v>18</v>
      </c>
      <c r="C11" s="17">
        <v>421.315</v>
      </c>
      <c r="D11" s="18">
        <v>10</v>
      </c>
      <c r="E11" s="26">
        <f t="shared" si="0"/>
        <v>-5.78685</v>
      </c>
      <c r="F11" s="22"/>
      <c r="G11" s="18">
        <v>20</v>
      </c>
      <c r="H11" s="26">
        <f t="shared" si="1"/>
        <v>-20</v>
      </c>
      <c r="I11" s="22">
        <v>451.745</v>
      </c>
      <c r="J11" s="18">
        <v>2</v>
      </c>
      <c r="K11" s="19">
        <f t="shared" si="2"/>
        <v>2.51745</v>
      </c>
      <c r="L11" s="22"/>
      <c r="M11" s="23"/>
      <c r="N11" s="22"/>
      <c r="O11" s="24"/>
      <c r="S11" s="38">
        <f t="shared" si="3"/>
        <v>-3.269400000000001</v>
      </c>
      <c r="T11" s="37">
        <v>7</v>
      </c>
      <c r="U11" s="38">
        <f t="shared" si="4"/>
        <v>-5.786850000000001</v>
      </c>
      <c r="V11" s="37">
        <v>7</v>
      </c>
    </row>
    <row r="12" spans="1:22" s="15" customFormat="1" ht="14.25" customHeight="1">
      <c r="A12" s="16" t="s">
        <v>38</v>
      </c>
      <c r="B12" s="16" t="s">
        <v>18</v>
      </c>
      <c r="C12" s="17">
        <v>440.87</v>
      </c>
      <c r="D12" s="18">
        <v>6</v>
      </c>
      <c r="E12" s="26">
        <f t="shared" si="0"/>
        <v>-1.5913000000000004</v>
      </c>
      <c r="F12" s="22">
        <v>443.42</v>
      </c>
      <c r="G12" s="18">
        <v>8</v>
      </c>
      <c r="H12" s="26">
        <f t="shared" si="1"/>
        <v>-3.5657999999999994</v>
      </c>
      <c r="I12" s="22">
        <v>432.1</v>
      </c>
      <c r="J12" s="18">
        <v>6</v>
      </c>
      <c r="K12" s="19">
        <f t="shared" si="2"/>
        <v>-1.6789999999999994</v>
      </c>
      <c r="L12" s="22"/>
      <c r="M12" s="23"/>
      <c r="N12" s="22"/>
      <c r="O12" s="24"/>
      <c r="P12" s="12"/>
      <c r="Q12" s="12"/>
      <c r="R12" s="13"/>
      <c r="S12" s="38">
        <f t="shared" si="3"/>
        <v>-3.2702999999999998</v>
      </c>
      <c r="T12" s="37">
        <v>8</v>
      </c>
      <c r="U12" s="38">
        <f t="shared" si="4"/>
        <v>-1.5913000000000004</v>
      </c>
      <c r="V12" s="37">
        <v>8</v>
      </c>
    </row>
    <row r="13" spans="1:22" ht="14.25" customHeight="1">
      <c r="A13" s="25" t="s">
        <v>37</v>
      </c>
      <c r="B13" s="25" t="s">
        <v>18</v>
      </c>
      <c r="C13" s="17">
        <v>379.125</v>
      </c>
      <c r="D13" s="18">
        <v>14</v>
      </c>
      <c r="E13" s="26">
        <f t="shared" si="0"/>
        <v>-10.20875</v>
      </c>
      <c r="F13" s="22">
        <v>446.675</v>
      </c>
      <c r="G13" s="18">
        <v>5</v>
      </c>
      <c r="H13" s="26">
        <f t="shared" si="1"/>
        <v>-0.5332499999999998</v>
      </c>
      <c r="I13" s="22">
        <v>395.4</v>
      </c>
      <c r="J13" s="18">
        <v>10</v>
      </c>
      <c r="K13" s="19">
        <f t="shared" si="2"/>
        <v>-6.046</v>
      </c>
      <c r="L13" s="22"/>
      <c r="M13" s="23"/>
      <c r="N13" s="22"/>
      <c r="O13" s="24"/>
      <c r="S13" s="38">
        <f t="shared" si="3"/>
        <v>-6.57925</v>
      </c>
      <c r="T13" s="37">
        <v>9</v>
      </c>
      <c r="U13" s="38">
        <f t="shared" si="4"/>
        <v>-0.5332500000000007</v>
      </c>
      <c r="V13" s="37">
        <v>9</v>
      </c>
    </row>
    <row r="14" spans="1:22" s="15" customFormat="1" ht="14.25" customHeight="1">
      <c r="A14" s="16" t="s">
        <v>32</v>
      </c>
      <c r="B14" s="16" t="s">
        <v>19</v>
      </c>
      <c r="C14" s="17">
        <v>421.535</v>
      </c>
      <c r="D14" s="18">
        <v>9</v>
      </c>
      <c r="E14" s="26">
        <f t="shared" si="0"/>
        <v>-4.78465</v>
      </c>
      <c r="F14" s="22">
        <v>439.71</v>
      </c>
      <c r="G14" s="18">
        <v>9</v>
      </c>
      <c r="H14" s="26">
        <f t="shared" si="1"/>
        <v>-4.6029</v>
      </c>
      <c r="I14" s="22">
        <v>426.345</v>
      </c>
      <c r="J14" s="18">
        <v>8</v>
      </c>
      <c r="K14" s="19">
        <f t="shared" si="2"/>
        <v>-3.7365499999999994</v>
      </c>
      <c r="L14" s="22"/>
      <c r="M14" s="23"/>
      <c r="N14" s="22"/>
      <c r="O14" s="24"/>
      <c r="P14" s="12"/>
      <c r="Q14" s="12"/>
      <c r="R14" s="13"/>
      <c r="S14" s="38">
        <f t="shared" si="3"/>
        <v>-8.33945</v>
      </c>
      <c r="T14" s="37">
        <v>10</v>
      </c>
      <c r="U14" s="38">
        <f t="shared" si="4"/>
        <v>-4.602900000000001</v>
      </c>
      <c r="V14" s="37">
        <v>10</v>
      </c>
    </row>
    <row r="15" spans="1:22" s="15" customFormat="1" ht="14.25" customHeight="1">
      <c r="A15" s="16" t="s">
        <v>12</v>
      </c>
      <c r="B15" s="16" t="s">
        <v>18</v>
      </c>
      <c r="C15" s="17">
        <v>0</v>
      </c>
      <c r="D15" s="18">
        <v>20</v>
      </c>
      <c r="E15" s="26">
        <f t="shared" si="0"/>
        <v>-20</v>
      </c>
      <c r="F15" s="22">
        <v>439.225</v>
      </c>
      <c r="G15" s="18">
        <v>10</v>
      </c>
      <c r="H15" s="26">
        <f t="shared" si="1"/>
        <v>-5.607749999999999</v>
      </c>
      <c r="I15" s="22">
        <v>421.795</v>
      </c>
      <c r="J15" s="18">
        <v>9</v>
      </c>
      <c r="K15" s="19">
        <f t="shared" si="2"/>
        <v>-4.78205</v>
      </c>
      <c r="L15" s="22"/>
      <c r="M15" s="23"/>
      <c r="N15" s="22"/>
      <c r="O15" s="24"/>
      <c r="P15" s="12"/>
      <c r="Q15" s="12"/>
      <c r="R15" s="13"/>
      <c r="S15" s="38">
        <f t="shared" si="3"/>
        <v>-10.389800000000001</v>
      </c>
      <c r="T15" s="37">
        <v>11</v>
      </c>
      <c r="U15" s="38">
        <f t="shared" si="4"/>
        <v>-5.607749999999999</v>
      </c>
      <c r="V15" s="37">
        <v>11</v>
      </c>
    </row>
    <row r="16" spans="1:22" s="15" customFormat="1" ht="14.25" customHeight="1">
      <c r="A16" s="16" t="s">
        <v>24</v>
      </c>
      <c r="B16" s="16" t="s">
        <v>23</v>
      </c>
      <c r="C16" s="17">
        <v>407.48</v>
      </c>
      <c r="D16" s="18">
        <v>11</v>
      </c>
      <c r="E16" s="26">
        <f t="shared" si="0"/>
        <v>-6.9252</v>
      </c>
      <c r="F16" s="22">
        <v>429.035</v>
      </c>
      <c r="G16" s="18">
        <v>11</v>
      </c>
      <c r="H16" s="26">
        <f t="shared" si="1"/>
        <v>-6.70965</v>
      </c>
      <c r="I16" s="22">
        <v>386.83</v>
      </c>
      <c r="J16" s="18">
        <v>14</v>
      </c>
      <c r="K16" s="19">
        <f t="shared" si="2"/>
        <v>-10.1317</v>
      </c>
      <c r="L16" s="22"/>
      <c r="M16" s="23"/>
      <c r="N16" s="22"/>
      <c r="O16" s="24"/>
      <c r="P16" s="12"/>
      <c r="Q16" s="12"/>
      <c r="R16" s="13"/>
      <c r="S16" s="38">
        <f t="shared" si="3"/>
        <v>-13.634850000000002</v>
      </c>
      <c r="T16" s="37">
        <v>12</v>
      </c>
      <c r="U16" s="38">
        <f t="shared" si="4"/>
        <v>-6.70965</v>
      </c>
      <c r="V16" s="37">
        <v>12</v>
      </c>
    </row>
    <row r="17" spans="1:22" s="15" customFormat="1" ht="14.25" customHeight="1">
      <c r="A17" s="25" t="s">
        <v>30</v>
      </c>
      <c r="B17" s="25" t="s">
        <v>31</v>
      </c>
      <c r="C17" s="17">
        <v>305.46</v>
      </c>
      <c r="D17" s="18">
        <v>18</v>
      </c>
      <c r="E17" s="26">
        <f t="shared" si="0"/>
        <v>-14.9454</v>
      </c>
      <c r="F17" s="22">
        <v>416.405</v>
      </c>
      <c r="G17" s="18">
        <v>12</v>
      </c>
      <c r="H17" s="26">
        <f t="shared" si="1"/>
        <v>-7.83595</v>
      </c>
      <c r="I17" s="22">
        <v>389.005</v>
      </c>
      <c r="J17" s="18">
        <v>13</v>
      </c>
      <c r="K17" s="19">
        <f t="shared" si="2"/>
        <v>-9.10995</v>
      </c>
      <c r="L17" s="22"/>
      <c r="M17" s="23"/>
      <c r="N17" s="22"/>
      <c r="O17" s="24"/>
      <c r="P17" s="12"/>
      <c r="Q17" s="12"/>
      <c r="R17" s="13"/>
      <c r="S17" s="38">
        <f t="shared" si="3"/>
        <v>-16.9459</v>
      </c>
      <c r="T17" s="37">
        <v>13</v>
      </c>
      <c r="U17" s="38">
        <f t="shared" si="4"/>
        <v>-7.83595</v>
      </c>
      <c r="V17" s="37">
        <v>13</v>
      </c>
    </row>
    <row r="18" spans="1:22" ht="14.25" customHeight="1">
      <c r="A18" s="16" t="s">
        <v>26</v>
      </c>
      <c r="B18" s="16" t="s">
        <v>18</v>
      </c>
      <c r="C18" s="17">
        <v>381.56</v>
      </c>
      <c r="D18" s="18">
        <v>13</v>
      </c>
      <c r="E18" s="26">
        <f t="shared" si="0"/>
        <v>-9.1844</v>
      </c>
      <c r="F18" s="22">
        <v>410.525</v>
      </c>
      <c r="G18" s="18">
        <v>13</v>
      </c>
      <c r="H18" s="26">
        <f t="shared" si="1"/>
        <v>-8.89475</v>
      </c>
      <c r="I18" s="22">
        <v>394.66</v>
      </c>
      <c r="J18" s="18">
        <v>12</v>
      </c>
      <c r="K18" s="19">
        <f t="shared" si="2"/>
        <v>-8.0534</v>
      </c>
      <c r="L18" s="22"/>
      <c r="M18" s="23"/>
      <c r="N18" s="22"/>
      <c r="O18" s="24"/>
      <c r="S18" s="38">
        <f t="shared" si="3"/>
        <v>-16.94815</v>
      </c>
      <c r="T18" s="37">
        <v>14</v>
      </c>
      <c r="U18" s="38">
        <f t="shared" si="4"/>
        <v>-8.894749999999998</v>
      </c>
      <c r="V18" s="37">
        <v>14</v>
      </c>
    </row>
    <row r="19" spans="1:22" s="15" customFormat="1" ht="14.25" customHeight="1">
      <c r="A19" s="16" t="s">
        <v>40</v>
      </c>
      <c r="B19" s="16" t="s">
        <v>19</v>
      </c>
      <c r="C19" s="17">
        <v>382.26</v>
      </c>
      <c r="D19" s="18">
        <v>12</v>
      </c>
      <c r="E19" s="26">
        <f t="shared" si="0"/>
        <v>-8.1774</v>
      </c>
      <c r="F19" s="22">
        <v>372.345</v>
      </c>
      <c r="G19" s="18">
        <v>14</v>
      </c>
      <c r="H19" s="26">
        <f t="shared" si="1"/>
        <v>-10.27655</v>
      </c>
      <c r="I19" s="22"/>
      <c r="J19" s="18">
        <v>20</v>
      </c>
      <c r="K19" s="19">
        <v>-20</v>
      </c>
      <c r="L19" s="22"/>
      <c r="M19" s="23"/>
      <c r="N19" s="22"/>
      <c r="O19" s="24"/>
      <c r="P19" s="12"/>
      <c r="Q19" s="12"/>
      <c r="R19" s="13"/>
      <c r="S19" s="38">
        <f t="shared" si="3"/>
        <v>-18.45395</v>
      </c>
      <c r="T19" s="37">
        <v>15</v>
      </c>
      <c r="U19" s="38">
        <f t="shared" si="4"/>
        <v>-8.177399999999999</v>
      </c>
      <c r="V19" s="37">
        <v>15</v>
      </c>
    </row>
    <row r="20" spans="1:22" s="15" customFormat="1" ht="14.25" customHeight="1">
      <c r="A20" s="16" t="s">
        <v>11</v>
      </c>
      <c r="B20" s="16" t="s">
        <v>18</v>
      </c>
      <c r="C20" s="17">
        <v>341.91</v>
      </c>
      <c r="D20" s="18">
        <v>16</v>
      </c>
      <c r="E20" s="26">
        <f t="shared" si="0"/>
        <v>-12.5809</v>
      </c>
      <c r="F20" s="22">
        <v>341.05</v>
      </c>
      <c r="G20" s="18">
        <v>15</v>
      </c>
      <c r="H20" s="26">
        <f t="shared" si="1"/>
        <v>-11.5895</v>
      </c>
      <c r="I20" s="22">
        <v>395.04</v>
      </c>
      <c r="J20" s="18">
        <v>11</v>
      </c>
      <c r="K20" s="19">
        <f t="shared" si="2"/>
        <v>-7.0496</v>
      </c>
      <c r="L20" s="22"/>
      <c r="M20" s="23"/>
      <c r="N20" s="22"/>
      <c r="O20" s="24"/>
      <c r="P20" s="12"/>
      <c r="Q20" s="12"/>
      <c r="R20" s="13"/>
      <c r="S20" s="38">
        <f t="shared" si="3"/>
        <v>-18.6391</v>
      </c>
      <c r="T20" s="37">
        <v>16</v>
      </c>
      <c r="U20" s="38">
        <f t="shared" si="4"/>
        <v>-11.589500000000001</v>
      </c>
      <c r="V20" s="37">
        <v>16</v>
      </c>
    </row>
    <row r="21" spans="1:22" s="15" customFormat="1" ht="14.25" customHeight="1">
      <c r="A21" s="25" t="s">
        <v>28</v>
      </c>
      <c r="B21" s="25" t="s">
        <v>29</v>
      </c>
      <c r="C21" s="17">
        <v>424.88</v>
      </c>
      <c r="D21" s="18">
        <v>8</v>
      </c>
      <c r="E21" s="26">
        <f t="shared" si="0"/>
        <v>-3.7512</v>
      </c>
      <c r="F21" s="22"/>
      <c r="G21" s="18">
        <v>20</v>
      </c>
      <c r="H21" s="26">
        <f t="shared" si="1"/>
        <v>-20</v>
      </c>
      <c r="I21" s="22"/>
      <c r="J21" s="18">
        <v>20</v>
      </c>
      <c r="K21" s="19">
        <v>-20</v>
      </c>
      <c r="L21" s="22"/>
      <c r="M21" s="23"/>
      <c r="N21" s="22"/>
      <c r="O21" s="24"/>
      <c r="P21" s="12"/>
      <c r="Q21" s="12"/>
      <c r="R21" s="13"/>
      <c r="S21" s="38">
        <f t="shared" si="3"/>
        <v>-23.751199999999997</v>
      </c>
      <c r="T21" s="37">
        <v>17</v>
      </c>
      <c r="U21" s="38">
        <f t="shared" si="4"/>
        <v>-3.7512000000000008</v>
      </c>
      <c r="V21" s="37">
        <v>17</v>
      </c>
    </row>
    <row r="22" spans="1:22" s="15" customFormat="1" ht="14.25" customHeight="1">
      <c r="A22" s="16" t="s">
        <v>42</v>
      </c>
      <c r="B22" s="16" t="s">
        <v>18</v>
      </c>
      <c r="C22" s="17">
        <v>312.54</v>
      </c>
      <c r="D22" s="18">
        <v>17</v>
      </c>
      <c r="E22" s="26">
        <f t="shared" si="0"/>
        <v>-13.8746</v>
      </c>
      <c r="F22" s="22">
        <v>261.195</v>
      </c>
      <c r="G22" s="18">
        <v>16</v>
      </c>
      <c r="H22" s="26">
        <f t="shared" si="1"/>
        <v>-13.38805</v>
      </c>
      <c r="I22" s="22"/>
      <c r="J22" s="18">
        <v>20</v>
      </c>
      <c r="K22" s="19">
        <v>-20</v>
      </c>
      <c r="L22" s="22"/>
      <c r="M22" s="23"/>
      <c r="N22" s="22"/>
      <c r="O22" s="24"/>
      <c r="P22" s="12"/>
      <c r="Q22" s="12"/>
      <c r="R22" s="13"/>
      <c r="S22" s="38">
        <f t="shared" si="3"/>
        <v>-27.26265</v>
      </c>
      <c r="T22" s="37">
        <v>18</v>
      </c>
      <c r="U22" s="38">
        <f t="shared" si="4"/>
        <v>-13.388050000000002</v>
      </c>
      <c r="V22" s="37">
        <v>18</v>
      </c>
    </row>
    <row r="23" spans="1:22" s="15" customFormat="1" ht="14.25" customHeight="1">
      <c r="A23" s="16" t="s">
        <v>41</v>
      </c>
      <c r="B23" s="16" t="s">
        <v>19</v>
      </c>
      <c r="C23" s="17">
        <v>356.43</v>
      </c>
      <c r="D23" s="18">
        <v>15</v>
      </c>
      <c r="E23" s="26">
        <f t="shared" si="0"/>
        <v>-11.4357</v>
      </c>
      <c r="F23" s="22"/>
      <c r="G23" s="18">
        <v>20</v>
      </c>
      <c r="H23" s="26">
        <f t="shared" si="1"/>
        <v>-20</v>
      </c>
      <c r="I23" s="22"/>
      <c r="J23" s="18">
        <v>20</v>
      </c>
      <c r="K23" s="19">
        <v>-20</v>
      </c>
      <c r="L23" s="22"/>
      <c r="M23" s="23"/>
      <c r="N23" s="22"/>
      <c r="O23" s="24"/>
      <c r="P23" s="12"/>
      <c r="Q23" s="12"/>
      <c r="R23" s="13"/>
      <c r="S23" s="38">
        <f t="shared" si="3"/>
        <v>-31.435699999999997</v>
      </c>
      <c r="T23" s="37">
        <v>19</v>
      </c>
      <c r="U23" s="38">
        <f t="shared" si="4"/>
        <v>-11.4357</v>
      </c>
      <c r="V23" s="37">
        <v>19</v>
      </c>
    </row>
    <row r="24" spans="1:22" s="15" customFormat="1" ht="14.25" customHeight="1">
      <c r="A24" s="16"/>
      <c r="B24" s="16" t="s">
        <v>20</v>
      </c>
      <c r="C24" s="17"/>
      <c r="D24" s="18"/>
      <c r="E24" s="26"/>
      <c r="F24" s="22"/>
      <c r="G24" s="18"/>
      <c r="H24" s="26"/>
      <c r="I24" s="22"/>
      <c r="J24" s="18"/>
      <c r="K24" s="19"/>
      <c r="L24" s="22"/>
      <c r="M24" s="23"/>
      <c r="N24" s="22"/>
      <c r="O24" s="24"/>
      <c r="P24" s="12"/>
      <c r="Q24" s="12"/>
      <c r="R24" s="13"/>
      <c r="S24" s="40"/>
      <c r="T24" s="32"/>
      <c r="U24" s="38"/>
      <c r="V24" s="37"/>
    </row>
    <row r="25" spans="1:22" s="15" customFormat="1" ht="14.25" customHeight="1">
      <c r="A25" s="16"/>
      <c r="B25" s="16"/>
      <c r="C25" s="17"/>
      <c r="D25" s="18"/>
      <c r="E25" s="26"/>
      <c r="F25" s="22"/>
      <c r="G25" s="18"/>
      <c r="H25" s="26"/>
      <c r="I25" s="22"/>
      <c r="J25" s="18"/>
      <c r="K25" s="19"/>
      <c r="L25" s="22"/>
      <c r="M25" s="23"/>
      <c r="N25" s="22"/>
      <c r="O25" s="24"/>
      <c r="P25" s="12"/>
      <c r="Q25" s="12"/>
      <c r="R25" s="13"/>
      <c r="S25" s="40"/>
      <c r="T25" s="32"/>
      <c r="U25" s="38"/>
      <c r="V25" s="37"/>
    </row>
    <row r="26" spans="1:22" s="15" customFormat="1" ht="14.25" customHeight="1">
      <c r="A26" s="16"/>
      <c r="B26" s="16"/>
      <c r="C26" s="17"/>
      <c r="D26" s="18"/>
      <c r="E26" s="26"/>
      <c r="F26" s="22"/>
      <c r="G26" s="18"/>
      <c r="H26" s="26"/>
      <c r="I26" s="22"/>
      <c r="J26" s="18"/>
      <c r="K26" s="19"/>
      <c r="L26" s="22"/>
      <c r="M26" s="23"/>
      <c r="N26" s="22"/>
      <c r="O26" s="24"/>
      <c r="P26" s="12"/>
      <c r="Q26" s="12"/>
      <c r="R26" s="13"/>
      <c r="S26" s="40"/>
      <c r="T26" s="32"/>
      <c r="U26" s="38"/>
      <c r="V26" s="37"/>
    </row>
    <row r="27" spans="1:22" s="15" customFormat="1" ht="14.25" customHeight="1">
      <c r="A27" s="16" t="s">
        <v>20</v>
      </c>
      <c r="B27" s="16" t="s">
        <v>20</v>
      </c>
      <c r="C27" s="17"/>
      <c r="D27" s="18"/>
      <c r="E27" s="26"/>
      <c r="F27" s="22"/>
      <c r="G27" s="18"/>
      <c r="H27" s="26"/>
      <c r="I27" s="22"/>
      <c r="J27" s="18"/>
      <c r="K27" s="19"/>
      <c r="L27" s="22"/>
      <c r="M27" s="23"/>
      <c r="N27" s="22"/>
      <c r="O27" s="24"/>
      <c r="P27" s="12"/>
      <c r="Q27" s="12"/>
      <c r="R27" s="13"/>
      <c r="S27" s="40"/>
      <c r="T27" s="32"/>
      <c r="U27" s="38"/>
      <c r="V27" s="37"/>
    </row>
    <row r="28" spans="1:22" s="15" customFormat="1" ht="14.25" customHeight="1">
      <c r="A28" s="16" t="s">
        <v>20</v>
      </c>
      <c r="B28" s="16" t="s">
        <v>20</v>
      </c>
      <c r="C28" s="17"/>
      <c r="D28" s="18"/>
      <c r="E28" s="26"/>
      <c r="F28" s="22"/>
      <c r="G28" s="18"/>
      <c r="H28" s="26"/>
      <c r="I28" s="22"/>
      <c r="J28" s="18"/>
      <c r="K28" s="19"/>
      <c r="L28" s="22"/>
      <c r="M28" s="23"/>
      <c r="N28" s="22"/>
      <c r="O28" s="24"/>
      <c r="P28" s="12"/>
      <c r="Q28" s="12"/>
      <c r="R28" s="13"/>
      <c r="S28" s="40"/>
      <c r="T28" s="32"/>
      <c r="U28" s="38"/>
      <c r="V28" s="3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mergeCells count="2">
    <mergeCell ref="S4:T4"/>
    <mergeCell ref="U4:V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2004-05-16T14:05:08Z</cp:lastPrinted>
  <dcterms:created xsi:type="dcterms:W3CDTF">2001-05-06T11:53:34Z</dcterms:created>
  <dcterms:modified xsi:type="dcterms:W3CDTF">2004-06-14T10:08:26Z</dcterms:modified>
  <cp:category/>
  <cp:version/>
  <cp:contentType/>
  <cp:contentStatus/>
</cp:coreProperties>
</file>