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<sst xmlns="http://schemas.openxmlformats.org/spreadsheetml/2006/main" count="98" uniqueCount="98">
  <si>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>Ergebnisse Casting Verbandsmeisterschaft LFV Baden am 28.04.2007 in Offenburg</t>
  </si>
  <si>
    <t>Name</t>
  </si>
  <si>
    <t>Vorname</t>
  </si>
  <si>
    <t>Verein</t>
  </si>
  <si>
    <t>Geb.</t>
  </si>
  <si>
    <t>Kl.</t>
  </si>
  <si>
    <t>D.1</t>
  </si>
  <si>
    <t>D.2/1</t>
  </si>
  <si>
    <t>D.2/2</t>
  </si>
  <si>
    <t>D.3</t>
  </si>
  <si>
    <t>D.4</t>
  </si>
  <si>
    <t>D.5</t>
  </si>
  <si>
    <t>3-Kampf</t>
  </si>
  <si>
    <t>5-Kampf</t>
  </si>
  <si>
    <t>D.6/1</t>
  </si>
  <si>
    <t>D.6/2</t>
  </si>
  <si>
    <t>D.7</t>
  </si>
  <si>
    <t>7-Kampf</t>
  </si>
  <si>
    <t>D.8</t>
  </si>
  <si>
    <t>D.9</t>
  </si>
  <si>
    <t>9-Kampf</t>
  </si>
  <si>
    <t>Multi 2-K</t>
  </si>
  <si>
    <t>Caster</t>
  </si>
  <si>
    <t>Klasse CJM 3-Kampf</t>
  </si>
  <si>
    <t>Anthöfer</t>
  </si>
  <si>
    <t>Markus</t>
  </si>
  <si>
    <t>AK Iffezheim</t>
  </si>
  <si>
    <t>CJM</t>
  </si>
  <si>
    <t>Schäfer</t>
  </si>
  <si>
    <t>Kevin</t>
  </si>
  <si>
    <t>AK Iffezheim</t>
  </si>
  <si>
    <t>CJM</t>
  </si>
  <si>
    <t>Klasse AJM Siebenkampf</t>
  </si>
  <si>
    <t>Schulz</t>
  </si>
  <si>
    <t>Daniel</t>
  </si>
  <si>
    <t>AK Iffezheim</t>
  </si>
  <si>
    <t>AJM</t>
  </si>
  <si>
    <t>Freiseis</t>
  </si>
  <si>
    <t>Jan Philipp</t>
  </si>
  <si>
    <t>AG Heidelberg</t>
  </si>
  <si>
    <t>AJM</t>
  </si>
  <si>
    <t>Klasse AJW Fünfkampf</t>
  </si>
  <si>
    <t>Anthöfer</t>
  </si>
  <si>
    <t>Andrea</t>
  </si>
  <si>
    <t>AK Iffezheim</t>
  </si>
  <si>
    <t>AJW</t>
  </si>
  <si>
    <t xml:space="preserve">Oszvald </t>
  </si>
  <si>
    <t>Krisztina</t>
  </si>
  <si>
    <t>KSFV Biberach</t>
  </si>
  <si>
    <t>AJW</t>
  </si>
  <si>
    <t>Klasse AM/LM/S1-S3 Siebenkampf</t>
  </si>
  <si>
    <t>Harter</t>
  </si>
  <si>
    <t>Michael</t>
  </si>
  <si>
    <t>SAV Bayer Leverkusen</t>
  </si>
  <si>
    <t>LM</t>
  </si>
  <si>
    <t>Boppel</t>
  </si>
  <si>
    <t>Klaus</t>
  </si>
  <si>
    <t>AG Heidelberg</t>
  </si>
  <si>
    <t>S1</t>
  </si>
  <si>
    <t>Gleinser</t>
  </si>
  <si>
    <t>Leander</t>
  </si>
  <si>
    <t>KSFV Biberach</t>
  </si>
  <si>
    <t>LM</t>
  </si>
  <si>
    <t>Bender</t>
  </si>
  <si>
    <t>Kevin</t>
  </si>
  <si>
    <t>ASV St.Leon</t>
  </si>
  <si>
    <t>LM</t>
  </si>
  <si>
    <t>Heidemann</t>
  </si>
  <si>
    <t>Walter</t>
  </si>
  <si>
    <t>SAV Gundelsheim</t>
  </si>
  <si>
    <t>S2</t>
  </si>
  <si>
    <t>Gleinser</t>
  </si>
  <si>
    <t>Hermann</t>
  </si>
  <si>
    <t>KSFV Biberach</t>
  </si>
  <si>
    <t>S2</t>
  </si>
  <si>
    <t>Sportfischer</t>
  </si>
  <si>
    <t>Klasse CJW/DJW/CJM/DJM Dreikampf</t>
  </si>
  <si>
    <t>Unser</t>
  </si>
  <si>
    <t>Timo</t>
  </si>
  <si>
    <t>AK Iffezheim</t>
  </si>
  <si>
    <t>CJM</t>
  </si>
  <si>
    <t xml:space="preserve">Oszvald </t>
  </si>
  <si>
    <t>Annemarie</t>
  </si>
  <si>
    <t>KSFV Biberach</t>
  </si>
  <si>
    <t>DJW</t>
  </si>
  <si>
    <t>Ulrich</t>
  </si>
  <si>
    <t>Patrick</t>
  </si>
  <si>
    <t>AK Iffezheim</t>
  </si>
  <si>
    <t>DJM</t>
  </si>
  <si>
    <t>Klasse AD/AM Dreikampf</t>
  </si>
  <si>
    <t>Anthöfer</t>
  </si>
  <si>
    <t>Kuno</t>
  </si>
  <si>
    <t>AK Iffezheim</t>
  </si>
  <si>
    <t>S1</t>
  </si>
  <si>
    <t>Anthöfer</t>
  </si>
  <si>
    <t>Simone</t>
  </si>
  <si>
    <t>AK Iffezheim</t>
  </si>
  <si>
    <t>AD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</si>
</sst>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">
    <font>
      <sz val="10"/>
      <name val="Arial"/>
      <family val="2"/>
    </font>
    <font>
      <sz val="12"/>
      <name val="Bitstream Vera Sans"/>
      <family val="2"/>
    </font>
    <font>
      <b/>
      <sz val="22"/>
      <name val="Bitstream Vera Sans"/>
      <family val="2"/>
    </font>
    <font>
      <b/>
      <sz val="18"/>
      <name val="Bitstream Vera Sans"/>
      <family val="2"/>
    </font>
    <font>
      <b/>
      <sz val="12"/>
      <name val="Bitstream Vera Sans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5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tabSelected="1" zoomScale="75" zoomScaleNormal="75" workbookViewId="0" topLeftCell="C1">
      <selection activeCell="U24" sqref="U24"/>
    </sheetView>
  </sheetViews>
  <sheetFormatPr defaultColWidth="11.421875" defaultRowHeight="12.75"/>
  <cols>
    <col min="1" max="1" width="13.7109375" style="1" customWidth="1"/>
    <col min="2" max="2" width="13.7109375" style="2" customWidth="1"/>
    <col min="3" max="3" width="26.8515625" style="2" customWidth="1"/>
    <col min="4" max="4" width="6.7109375" style="2" customWidth="1"/>
    <col min="5" max="5" width="5.8515625" style="1" customWidth="1"/>
    <col min="6" max="6" width="5.421875" style="2" customWidth="1"/>
    <col min="7" max="7" width="7.8515625" style="2" customWidth="1"/>
    <col min="8" max="8" width="7.8515625" style="3" customWidth="1"/>
    <col min="9" max="9" width="5.421875" style="2" customWidth="1"/>
    <col min="10" max="10" width="5.7109375" style="2" customWidth="1"/>
    <col min="11" max="11" width="7.8515625" style="3" customWidth="1"/>
    <col min="12" max="13" width="10.8515625" style="4" customWidth="1"/>
    <col min="14" max="14" width="7.8515625" style="3" customWidth="1"/>
    <col min="15" max="15" width="7.8515625" style="2" customWidth="1"/>
    <col min="16" max="16" width="9.28125" style="3" customWidth="1"/>
    <col min="17" max="17" width="10.8515625" style="4" customWidth="1"/>
    <col min="18" max="18" width="5.421875" style="2" customWidth="1"/>
    <col min="19" max="19" width="9.28125" style="2" customWidth="1"/>
    <col min="20" max="20" width="10.8515625" style="4" customWidth="1"/>
    <col min="21" max="21" width="11.421875" style="5" customWidth="1"/>
    <col min="22" max="254" width="11.00390625" style="1" customWidth="1"/>
    <col min="255" max="16384" width="11.00390625" style="0" customWidth="1"/>
  </cols>
  <sheetData>
    <row r="1" spans="1:20" ht="27.75">
      <c r="A1" s="6" t="s">
        <v>0</v>
      </c>
      <c r="F1" s="7"/>
      <c r="G1" s="7"/>
      <c r="H1" s="8"/>
      <c r="I1" s="7"/>
      <c r="J1" s="7"/>
      <c r="K1" s="8"/>
      <c r="L1" s="9"/>
      <c r="M1" s="9"/>
      <c r="N1" s="8"/>
      <c r="O1" s="7"/>
      <c r="P1" s="8"/>
      <c r="Q1" s="9"/>
      <c r="R1" s="7"/>
      <c r="S1" s="7"/>
      <c r="T1" s="9"/>
    </row>
    <row r="2" spans="6:20" ht="15">
      <c r="F2" s="7"/>
      <c r="G2" s="7"/>
      <c r="H2" s="8"/>
      <c r="I2" s="7"/>
      <c r="J2" s="7"/>
      <c r="K2" s="8"/>
      <c r="L2" s="9"/>
      <c r="M2" s="9"/>
      <c r="N2" s="8"/>
      <c r="O2" s="7"/>
      <c r="P2" s="8"/>
      <c r="Q2" s="9"/>
      <c r="R2" s="7"/>
      <c r="S2" s="7"/>
      <c r="T2" s="9"/>
    </row>
    <row r="3" spans="1:254" s="17" customFormat="1" ht="21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10" t="s">
        <v>9</v>
      </c>
      <c r="J3" s="10" t="s">
        <v>10</v>
      </c>
      <c r="K3" s="11" t="s">
        <v>11</v>
      </c>
      <c r="L3" s="12" t="s">
        <v>12</v>
      </c>
      <c r="M3" s="13" t="s">
        <v>13</v>
      </c>
      <c r="N3" s="11" t="s">
        <v>14</v>
      </c>
      <c r="O3" s="10" t="s">
        <v>15</v>
      </c>
      <c r="P3" s="11" t="s">
        <v>16</v>
      </c>
      <c r="Q3" s="14" t="s">
        <v>17</v>
      </c>
      <c r="R3" s="10" t="s">
        <v>18</v>
      </c>
      <c r="S3" s="10" t="s">
        <v>19</v>
      </c>
      <c r="T3" s="15" t="s">
        <v>20</v>
      </c>
      <c r="U3" s="14" t="s">
        <v>21</v>
      </c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</row>
    <row r="4" spans="1:21" ht="21.75" customHeight="1">
      <c r="A4" s="2"/>
      <c r="E4" s="2"/>
      <c r="U4" s="4"/>
    </row>
    <row r="5" spans="1:21" ht="21.75" customHeight="1">
      <c r="A5" s="18" t="s">
        <v>22</v>
      </c>
      <c r="E5" s="2"/>
      <c r="U5" s="4"/>
    </row>
    <row r="6" spans="1:21" ht="21.75" customHeight="1">
      <c r="A6" s="19" t="s">
        <v>23</v>
      </c>
      <c r="E6" s="2"/>
      <c r="U6" s="4"/>
    </row>
    <row r="7" spans="1:21" ht="21.75" customHeight="1">
      <c r="A7" s="20" t="s">
        <v>24</v>
      </c>
      <c r="B7" s="20" t="s">
        <v>25</v>
      </c>
      <c r="C7" s="20" t="s">
        <v>26</v>
      </c>
      <c r="D7" s="21">
        <v>94</v>
      </c>
      <c r="E7" s="20" t="s">
        <v>27</v>
      </c>
      <c r="F7" s="20">
        <v>35</v>
      </c>
      <c r="G7" s="20">
        <v>25.18</v>
      </c>
      <c r="H7" s="22">
        <v>24.22</v>
      </c>
      <c r="I7" s="20">
        <v>94</v>
      </c>
      <c r="J7" s="20">
        <v>65</v>
      </c>
      <c r="K7" s="22">
        <v>56.03</v>
      </c>
      <c r="L7" s="23">
        <f>1.5*K7+J7+I7</f>
        <v>243.04500000000002</v>
      </c>
      <c r="M7" s="24">
        <f>L7+F7+G7+H7</f>
        <v>327.44500000000005</v>
      </c>
      <c r="U7" s="4"/>
    </row>
    <row r="8" spans="1:21" ht="21.75" customHeight="1">
      <c r="A8" s="20" t="s">
        <v>28</v>
      </c>
      <c r="B8" s="20" t="s">
        <v>29</v>
      </c>
      <c r="C8" s="20" t="s">
        <v>30</v>
      </c>
      <c r="D8" s="21">
        <v>94</v>
      </c>
      <c r="E8" s="20" t="s">
        <v>31</v>
      </c>
      <c r="F8" s="20">
        <v>45</v>
      </c>
      <c r="G8" s="20">
        <v>26.47</v>
      </c>
      <c r="H8" s="22">
        <v>22.66</v>
      </c>
      <c r="I8" s="20">
        <v>72</v>
      </c>
      <c r="J8" s="20">
        <v>40</v>
      </c>
      <c r="K8" s="22">
        <v>51.99</v>
      </c>
      <c r="L8" s="23">
        <f>1.5*K8+J8+I8</f>
        <v>189.985</v>
      </c>
      <c r="M8" s="24">
        <f>L8+F8+G8+H8</f>
        <v>284.11500000000007</v>
      </c>
      <c r="U8" s="4"/>
    </row>
    <row r="9" spans="1:21" ht="21.75" customHeight="1">
      <c r="A9" s="19" t="s">
        <v>32</v>
      </c>
      <c r="E9" s="2"/>
      <c r="U9" s="4"/>
    </row>
    <row r="10" spans="1:21" ht="21.75" customHeight="1">
      <c r="A10" s="20" t="s">
        <v>33</v>
      </c>
      <c r="B10" s="20" t="s">
        <v>34</v>
      </c>
      <c r="C10" s="20" t="s">
        <v>35</v>
      </c>
      <c r="D10" s="21">
        <v>89</v>
      </c>
      <c r="E10" s="20" t="s">
        <v>36</v>
      </c>
      <c r="F10" s="20">
        <v>60</v>
      </c>
      <c r="G10" s="20">
        <v>41.11</v>
      </c>
      <c r="H10" s="22">
        <v>39.3</v>
      </c>
      <c r="I10" s="20">
        <v>90</v>
      </c>
      <c r="J10" s="20">
        <v>85</v>
      </c>
      <c r="K10" s="22">
        <v>62.98</v>
      </c>
      <c r="L10" s="23">
        <f>1.5*K10+J10+I10</f>
        <v>269.47</v>
      </c>
      <c r="M10" s="24">
        <f>L10+F10+G10+H10</f>
        <v>409.88000000000005</v>
      </c>
      <c r="N10" s="22">
        <v>51</v>
      </c>
      <c r="O10" s="20">
        <v>50.25</v>
      </c>
      <c r="P10" s="22">
        <v>87.6</v>
      </c>
      <c r="Q10" s="25">
        <f>M10+O10+P10*1.5+N10</f>
        <v>642.53</v>
      </c>
      <c r="U10" s="4"/>
    </row>
    <row r="11" spans="1:21" ht="21.75" customHeight="1">
      <c r="A11" s="20" t="s">
        <v>37</v>
      </c>
      <c r="B11" s="20" t="s">
        <v>38</v>
      </c>
      <c r="C11" s="20" t="s">
        <v>39</v>
      </c>
      <c r="D11" s="21">
        <v>90</v>
      </c>
      <c r="E11" s="20" t="s">
        <v>40</v>
      </c>
      <c r="F11" s="20">
        <v>10</v>
      </c>
      <c r="G11" s="20">
        <v>32.54</v>
      </c>
      <c r="H11" s="22">
        <v>30.63</v>
      </c>
      <c r="I11" s="20">
        <v>26</v>
      </c>
      <c r="J11" s="20">
        <v>40</v>
      </c>
      <c r="K11" s="22">
        <v>40.9</v>
      </c>
      <c r="L11" s="23">
        <f>1.5*K11+J11+I11</f>
        <v>127.35</v>
      </c>
      <c r="M11" s="24">
        <f>L11+F11+G11+H11</f>
        <v>200.51999999999998</v>
      </c>
      <c r="N11" s="22">
        <v>42.11</v>
      </c>
      <c r="O11" s="20">
        <v>41.94</v>
      </c>
      <c r="P11" s="22">
        <v>63.67</v>
      </c>
      <c r="Q11" s="25">
        <f aca="true" t="shared" si="0" ref="Q11:Q21">M11+O11+P11*1.5+N11</f>
        <v>380.075</v>
      </c>
      <c r="U11" s="4"/>
    </row>
    <row r="12" spans="1:21" ht="21.75" customHeight="1">
      <c r="A12" s="19" t="s">
        <v>41</v>
      </c>
      <c r="D12" s="26"/>
      <c r="E12" s="2"/>
      <c r="L12" s="27"/>
      <c r="M12" s="27"/>
      <c r="Q12" s="25">
        <f t="shared" si="0"/>
        <v>0</v>
      </c>
      <c r="U12" s="4"/>
    </row>
    <row r="13" spans="1:21" ht="21.75" customHeight="1">
      <c r="A13" s="20" t="s">
        <v>42</v>
      </c>
      <c r="B13" s="20" t="s">
        <v>43</v>
      </c>
      <c r="C13" s="20" t="s">
        <v>44</v>
      </c>
      <c r="D13" s="21">
        <v>89</v>
      </c>
      <c r="E13" s="20" t="s">
        <v>45</v>
      </c>
      <c r="F13" s="20">
        <v>45</v>
      </c>
      <c r="G13" s="20">
        <v>28.39</v>
      </c>
      <c r="H13" s="22">
        <v>27.75</v>
      </c>
      <c r="I13" s="20">
        <v>56</v>
      </c>
      <c r="J13" s="20">
        <v>50</v>
      </c>
      <c r="K13" s="22">
        <v>46.92</v>
      </c>
      <c r="L13" s="23">
        <f>1.5*K13+J13+I13</f>
        <v>176.38</v>
      </c>
      <c r="M13" s="24">
        <f>L13+F13+G13+H13</f>
        <v>277.52</v>
      </c>
      <c r="Q13" s="25">
        <f t="shared" si="0"/>
        <v>277.52</v>
      </c>
      <c r="U13" s="4"/>
    </row>
    <row r="14" spans="1:21" ht="21.75" customHeight="1">
      <c r="A14" s="20" t="s">
        <v>46</v>
      </c>
      <c r="B14" s="20" t="s">
        <v>47</v>
      </c>
      <c r="C14" s="20" t="s">
        <v>48</v>
      </c>
      <c r="D14" s="21">
        <v>90</v>
      </c>
      <c r="E14" s="20" t="s">
        <v>49</v>
      </c>
      <c r="F14" s="20">
        <v>30</v>
      </c>
      <c r="G14" s="20">
        <v>25.26</v>
      </c>
      <c r="H14" s="22">
        <v>20.22</v>
      </c>
      <c r="I14" s="20">
        <v>42</v>
      </c>
      <c r="J14" s="20">
        <v>5</v>
      </c>
      <c r="K14" s="22">
        <v>38.29</v>
      </c>
      <c r="L14" s="23">
        <f>1.5*K14+J14+I14</f>
        <v>104.435</v>
      </c>
      <c r="M14" s="24">
        <f>L14+F14+G14+H14</f>
        <v>179.915</v>
      </c>
      <c r="Q14" s="25">
        <f t="shared" si="0"/>
        <v>179.915</v>
      </c>
      <c r="U14" s="4"/>
    </row>
    <row r="15" spans="1:21" ht="21.75" customHeight="1">
      <c r="A15" s="19" t="s">
        <v>50</v>
      </c>
      <c r="E15" s="2"/>
      <c r="Q15" s="25">
        <f t="shared" si="0"/>
        <v>0</v>
      </c>
      <c r="U15" s="4"/>
    </row>
    <row r="16" spans="1:21" ht="21.75" customHeight="1">
      <c r="A16" s="20" t="s">
        <v>51</v>
      </c>
      <c r="B16" s="20" t="s">
        <v>52</v>
      </c>
      <c r="C16" s="20" t="s">
        <v>53</v>
      </c>
      <c r="D16" s="20">
        <v>71</v>
      </c>
      <c r="E16" s="20" t="s">
        <v>54</v>
      </c>
      <c r="F16" s="20">
        <v>95</v>
      </c>
      <c r="G16" s="20">
        <v>54.32</v>
      </c>
      <c r="H16" s="22">
        <v>53.01</v>
      </c>
      <c r="I16" s="20">
        <v>96</v>
      </c>
      <c r="J16" s="20">
        <v>85</v>
      </c>
      <c r="K16" s="22">
        <v>65.9</v>
      </c>
      <c r="L16" s="23">
        <f aca="true" t="shared" si="1" ref="L16:L21">1.5*K16+J16+I16</f>
        <v>279.85</v>
      </c>
      <c r="M16" s="24">
        <f aca="true" t="shared" si="2" ref="M16:M21">L16+F16+G16+H16</f>
        <v>482.18</v>
      </c>
      <c r="N16" s="22">
        <v>74.08</v>
      </c>
      <c r="O16" s="20">
        <v>73.48</v>
      </c>
      <c r="P16" s="22">
        <v>100.86</v>
      </c>
      <c r="Q16" s="25">
        <f t="shared" si="0"/>
        <v>781.03</v>
      </c>
      <c r="R16" s="20">
        <v>90</v>
      </c>
      <c r="S16" s="20">
        <v>100.76</v>
      </c>
      <c r="T16" s="28">
        <f>1.5*S16+Q16+R16</f>
        <v>1022.17</v>
      </c>
      <c r="U16" s="25">
        <f>1.5*S16+R16</f>
        <v>241.14000000000001</v>
      </c>
    </row>
    <row r="17" spans="1:21" ht="21.75" customHeight="1">
      <c r="A17" s="20" t="s">
        <v>55</v>
      </c>
      <c r="B17" s="20" t="s">
        <v>56</v>
      </c>
      <c r="C17" s="20" t="s">
        <v>57</v>
      </c>
      <c r="D17" s="21">
        <v>61</v>
      </c>
      <c r="E17" s="20" t="s">
        <v>58</v>
      </c>
      <c r="F17" s="20">
        <v>90</v>
      </c>
      <c r="G17" s="20">
        <v>51.97</v>
      </c>
      <c r="H17" s="22">
        <v>49.08</v>
      </c>
      <c r="I17" s="20">
        <v>92</v>
      </c>
      <c r="J17" s="20">
        <v>100</v>
      </c>
      <c r="K17" s="22">
        <v>61.6</v>
      </c>
      <c r="L17" s="23">
        <f t="shared" si="1"/>
        <v>284.4</v>
      </c>
      <c r="M17" s="24">
        <f t="shared" si="2"/>
        <v>475.45</v>
      </c>
      <c r="N17" s="22">
        <v>59.68</v>
      </c>
      <c r="O17" s="20">
        <v>59.29</v>
      </c>
      <c r="P17" s="22">
        <v>99.28</v>
      </c>
      <c r="Q17" s="25">
        <f t="shared" si="0"/>
        <v>743.34</v>
      </c>
      <c r="R17" s="20"/>
      <c r="S17" s="20"/>
      <c r="T17" s="28"/>
      <c r="U17" s="25"/>
    </row>
    <row r="18" spans="1:21" ht="21.75" customHeight="1">
      <c r="A18" s="20" t="s">
        <v>59</v>
      </c>
      <c r="B18" s="20" t="s">
        <v>60</v>
      </c>
      <c r="C18" s="20" t="s">
        <v>61</v>
      </c>
      <c r="D18" s="21">
        <v>86</v>
      </c>
      <c r="E18" s="20" t="s">
        <v>62</v>
      </c>
      <c r="F18" s="20">
        <v>75</v>
      </c>
      <c r="G18" s="20">
        <v>55.41</v>
      </c>
      <c r="H18" s="22">
        <v>54.84</v>
      </c>
      <c r="I18" s="20">
        <v>94</v>
      </c>
      <c r="J18" s="20">
        <v>80</v>
      </c>
      <c r="K18" s="22">
        <v>62.98</v>
      </c>
      <c r="L18" s="23">
        <f t="shared" si="1"/>
        <v>268.47</v>
      </c>
      <c r="M18" s="24">
        <f t="shared" si="2"/>
        <v>453.72</v>
      </c>
      <c r="N18" s="22">
        <v>73.2</v>
      </c>
      <c r="O18" s="20">
        <v>65.85</v>
      </c>
      <c r="P18" s="22">
        <v>87.56</v>
      </c>
      <c r="Q18" s="25">
        <f t="shared" si="0"/>
        <v>724.1100000000001</v>
      </c>
      <c r="R18" s="20"/>
      <c r="S18" s="20"/>
      <c r="T18" s="28"/>
      <c r="U18" s="25"/>
    </row>
    <row r="19" spans="1:21" ht="21.75" customHeight="1">
      <c r="A19" s="20" t="s">
        <v>63</v>
      </c>
      <c r="B19" s="20" t="s">
        <v>64</v>
      </c>
      <c r="C19" s="20" t="s">
        <v>65</v>
      </c>
      <c r="D19" s="21">
        <v>88</v>
      </c>
      <c r="E19" s="20" t="s">
        <v>66</v>
      </c>
      <c r="F19" s="20">
        <v>60</v>
      </c>
      <c r="G19" s="20">
        <v>40.46</v>
      </c>
      <c r="H19" s="22">
        <v>38.29</v>
      </c>
      <c r="I19" s="20">
        <v>80</v>
      </c>
      <c r="J19" s="20">
        <v>75</v>
      </c>
      <c r="K19" s="22">
        <v>62.77</v>
      </c>
      <c r="L19" s="23">
        <f t="shared" si="1"/>
        <v>249.155</v>
      </c>
      <c r="M19" s="24">
        <f t="shared" si="2"/>
        <v>387.905</v>
      </c>
      <c r="N19" s="22">
        <v>59.9</v>
      </c>
      <c r="O19" s="20">
        <v>39.73</v>
      </c>
      <c r="P19" s="22">
        <v>92.52</v>
      </c>
      <c r="Q19" s="25">
        <f t="shared" si="0"/>
        <v>626.3149999999999</v>
      </c>
      <c r="R19" s="20"/>
      <c r="S19" s="20"/>
      <c r="T19" s="28"/>
      <c r="U19" s="25"/>
    </row>
    <row r="20" spans="1:21" ht="21.75" customHeight="1">
      <c r="A20" s="20" t="s">
        <v>67</v>
      </c>
      <c r="B20" s="20" t="s">
        <v>68</v>
      </c>
      <c r="C20" s="20" t="s">
        <v>69</v>
      </c>
      <c r="D20" s="21">
        <v>56</v>
      </c>
      <c r="E20" s="20" t="s">
        <v>70</v>
      </c>
      <c r="F20" s="20">
        <v>70</v>
      </c>
      <c r="G20" s="20">
        <v>44.36</v>
      </c>
      <c r="H20" s="22">
        <v>43.03</v>
      </c>
      <c r="I20" s="20">
        <v>80</v>
      </c>
      <c r="J20" s="20">
        <v>50</v>
      </c>
      <c r="K20" s="22">
        <v>59.82</v>
      </c>
      <c r="L20" s="23">
        <f t="shared" si="1"/>
        <v>219.73000000000002</v>
      </c>
      <c r="M20" s="24">
        <f t="shared" si="2"/>
        <v>377.12</v>
      </c>
      <c r="N20" s="22">
        <v>59.55</v>
      </c>
      <c r="O20" s="20">
        <v>59.05</v>
      </c>
      <c r="P20" s="22">
        <v>80.83</v>
      </c>
      <c r="Q20" s="25">
        <f t="shared" si="0"/>
        <v>616.9649999999999</v>
      </c>
      <c r="R20" s="20">
        <v>50</v>
      </c>
      <c r="S20" s="20"/>
      <c r="T20" s="28">
        <f>1.5*S20+Q20+R20</f>
        <v>666.9649999999999</v>
      </c>
      <c r="U20" s="25"/>
    </row>
    <row r="21" spans="1:21" ht="21.75" customHeight="1">
      <c r="A21" s="20" t="s">
        <v>71</v>
      </c>
      <c r="B21" s="20" t="s">
        <v>72</v>
      </c>
      <c r="C21" s="20" t="s">
        <v>73</v>
      </c>
      <c r="D21" s="21">
        <v>54</v>
      </c>
      <c r="E21" s="20" t="s">
        <v>74</v>
      </c>
      <c r="F21" s="20">
        <v>75</v>
      </c>
      <c r="G21" s="20">
        <v>40.85</v>
      </c>
      <c r="H21" s="22">
        <v>38.58</v>
      </c>
      <c r="I21" s="20">
        <v>72</v>
      </c>
      <c r="J21" s="20">
        <v>45</v>
      </c>
      <c r="K21" s="22">
        <v>65.28</v>
      </c>
      <c r="L21" s="23">
        <f t="shared" si="1"/>
        <v>214.92000000000002</v>
      </c>
      <c r="M21" s="24">
        <f t="shared" si="2"/>
        <v>369.35</v>
      </c>
      <c r="N21" s="22">
        <v>59.35</v>
      </c>
      <c r="O21" s="20">
        <v>56.33</v>
      </c>
      <c r="P21" s="22">
        <v>85.81</v>
      </c>
      <c r="Q21" s="25">
        <f t="shared" si="0"/>
        <v>613.745</v>
      </c>
      <c r="R21" s="20"/>
      <c r="S21" s="20"/>
      <c r="T21" s="28"/>
      <c r="U21" s="25"/>
    </row>
    <row r="22" ht="21.75" customHeight="1"/>
    <row r="23" ht="21.75" customHeight="1">
      <c r="A23" s="18" t="s">
        <v>75</v>
      </c>
    </row>
    <row r="24" spans="1:13" ht="21.75" customHeight="1">
      <c r="A24" s="19" t="s">
        <v>76</v>
      </c>
      <c r="L24" s="27"/>
      <c r="M24" s="27"/>
    </row>
    <row r="25" spans="1:13" ht="21.75" customHeight="1">
      <c r="A25" s="20" t="s">
        <v>77</v>
      </c>
      <c r="B25" s="20" t="s">
        <v>78</v>
      </c>
      <c r="C25" s="20" t="s">
        <v>79</v>
      </c>
      <c r="D25" s="21">
        <v>93</v>
      </c>
      <c r="E25" s="20" t="s">
        <v>80</v>
      </c>
      <c r="F25" s="20"/>
      <c r="G25" s="20"/>
      <c r="H25" s="22"/>
      <c r="I25" s="20">
        <v>40</v>
      </c>
      <c r="J25" s="20">
        <v>50</v>
      </c>
      <c r="K25" s="22">
        <v>45.41</v>
      </c>
      <c r="L25" s="23">
        <f>1.5*K25+J25+I25</f>
        <v>158.115</v>
      </c>
      <c r="M25" s="29"/>
    </row>
    <row r="26" spans="1:13" ht="21.75" customHeight="1">
      <c r="A26" s="20" t="s">
        <v>81</v>
      </c>
      <c r="B26" s="20" t="s">
        <v>82</v>
      </c>
      <c r="C26" s="20" t="s">
        <v>83</v>
      </c>
      <c r="D26" s="21">
        <v>95</v>
      </c>
      <c r="E26" s="20" t="s">
        <v>84</v>
      </c>
      <c r="F26" s="20"/>
      <c r="G26" s="20"/>
      <c r="H26" s="22"/>
      <c r="I26" s="20">
        <v>22</v>
      </c>
      <c r="J26" s="20">
        <v>10</v>
      </c>
      <c r="K26" s="22">
        <v>36.03</v>
      </c>
      <c r="L26" s="23">
        <f>1.5*K26+J26+I26</f>
        <v>86.045</v>
      </c>
      <c r="M26" s="29"/>
    </row>
    <row r="27" spans="1:13" ht="21.75" customHeight="1">
      <c r="A27" s="20" t="s">
        <v>85</v>
      </c>
      <c r="B27" s="20" t="s">
        <v>86</v>
      </c>
      <c r="C27" s="20" t="s">
        <v>87</v>
      </c>
      <c r="D27" s="21">
        <v>95</v>
      </c>
      <c r="E27" s="20" t="s">
        <v>88</v>
      </c>
      <c r="F27" s="20"/>
      <c r="G27" s="20"/>
      <c r="H27" s="22"/>
      <c r="I27" s="20">
        <v>28</v>
      </c>
      <c r="J27" s="20">
        <v>0</v>
      </c>
      <c r="K27" s="22">
        <v>28.29</v>
      </c>
      <c r="L27" s="23">
        <f>1.5*K27+J27+I27</f>
        <v>70.435</v>
      </c>
      <c r="M27" s="29"/>
    </row>
    <row r="28" spans="1:13" ht="21.75" customHeight="1">
      <c r="A28" s="19" t="s">
        <v>89</v>
      </c>
      <c r="E28" s="2"/>
      <c r="M28" s="27"/>
    </row>
    <row r="29" spans="1:13" ht="21.75" customHeight="1">
      <c r="A29" s="20" t="s">
        <v>90</v>
      </c>
      <c r="B29" s="20" t="s">
        <v>91</v>
      </c>
      <c r="C29" s="20" t="s">
        <v>92</v>
      </c>
      <c r="D29" s="21">
        <v>57</v>
      </c>
      <c r="E29" s="20" t="s">
        <v>93</v>
      </c>
      <c r="F29" s="20"/>
      <c r="G29" s="20"/>
      <c r="H29" s="22"/>
      <c r="I29" s="20">
        <v>54</v>
      </c>
      <c r="J29" s="20">
        <v>30</v>
      </c>
      <c r="K29" s="22">
        <v>46.65</v>
      </c>
      <c r="L29" s="23">
        <f>1.5*K29+J29+I29</f>
        <v>153.975</v>
      </c>
      <c r="M29" s="29"/>
    </row>
    <row r="30" spans="1:13" ht="21.75" customHeight="1">
      <c r="A30" s="20" t="s">
        <v>94</v>
      </c>
      <c r="B30" s="20" t="s">
        <v>95</v>
      </c>
      <c r="C30" s="20" t="s">
        <v>96</v>
      </c>
      <c r="D30" s="21">
        <v>88</v>
      </c>
      <c r="E30" s="20" t="s">
        <v>97</v>
      </c>
      <c r="F30" s="20"/>
      <c r="G30" s="20"/>
      <c r="H30" s="22"/>
      <c r="I30" s="20">
        <v>42</v>
      </c>
      <c r="J30" s="20">
        <v>35</v>
      </c>
      <c r="K30" s="22">
        <v>39.4</v>
      </c>
      <c r="L30" s="23">
        <f>1.5*K30+J30+I30</f>
        <v>136.1</v>
      </c>
      <c r="M30" s="29"/>
    </row>
  </sheetData>
  <printOptions/>
  <pageMargins left="0.5902777777777778" right="0.5902777777777778" top="0.5902777777777778" bottom="0.5902777777777778" header="0.09861111111111111" footer="0.09861111111111111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5902777777777778" right="0.5902777777777778" top="0.5902777777777778" bottom="0.5902777777777778" header="0.09861111111111111" footer="0.09861111111111111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5902777777777778" right="0.5902777777777778" top="0.5902777777777778" bottom="0.5902777777777778" header="0.09861111111111111" footer="0.09861111111111111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</cp:lastModifiedBy>
  <cp:lastPrinted>2007-04-30T10:58:46Z</cp:lastPrinted>
  <dcterms:created xsi:type="dcterms:W3CDTF">2007-04-30T09:46:33Z</dcterms:created>
  <dcterms:modified xsi:type="dcterms:W3CDTF">2007-04-30T11:00:15Z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