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5kampf" sheetId="1" r:id="rId1"/>
  </sheets>
  <definedNames>
    <definedName name="_xlnm.Print_Titles" localSheetId="0">'5kampf'!$1:$4</definedName>
  </definedNames>
  <calcPr fullCalcOnLoad="1"/>
</workbook>
</file>

<file path=xl/sharedStrings.xml><?xml version="1.0" encoding="utf-8"?>
<sst xmlns="http://schemas.openxmlformats.org/spreadsheetml/2006/main" count="78" uniqueCount="65">
  <si>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</si>
  <si>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</si>
  <si>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</si>
  <si>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</si>
  <si>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</si>
  <si>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</si>
  <si>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</si>
  <si>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</si>
  <si>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</si>
  <si>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BVO Emden</t>
  </si>
  <si>
    <t>Gesamt</t>
  </si>
  <si>
    <t>mit Streichwert</t>
  </si>
  <si>
    <t xml:space="preserve">4. Qua. </t>
  </si>
  <si>
    <t>Bad Kreuzn.</t>
  </si>
  <si>
    <t>ohne Streichwert</t>
  </si>
  <si>
    <t>Köln</t>
  </si>
  <si>
    <t>ASG Ford Köln</t>
  </si>
  <si>
    <t>Nagel, Jens</t>
  </si>
  <si>
    <t>Balles, Otmar</t>
  </si>
  <si>
    <t>Neumann, Jan</t>
  </si>
  <si>
    <t>Ulrich, Christopher</t>
  </si>
  <si>
    <t>Gleinser, Leander</t>
  </si>
  <si>
    <t>SC Bor. Friedrichsfelde</t>
  </si>
  <si>
    <t>Stein, Ralf</t>
  </si>
  <si>
    <t>Demin, Eugen</t>
  </si>
  <si>
    <t>Urban, Wolfgang</t>
  </si>
  <si>
    <t>Kleen, Sven</t>
  </si>
  <si>
    <t>Bruder, Klaus-Jürgen</t>
  </si>
  <si>
    <t>Petzold, Christian</t>
  </si>
  <si>
    <t>Ebeling, Olaf</t>
  </si>
  <si>
    <t>Maire-Hensge, Heinz</t>
  </si>
  <si>
    <t>Harter, Michael</t>
  </si>
  <si>
    <t>Hasenhütl, Michael</t>
  </si>
  <si>
    <t>Schmitt, Peter</t>
  </si>
  <si>
    <t>Mohr, Manfred</t>
  </si>
  <si>
    <t>Visser, Wiebold</t>
  </si>
  <si>
    <t>Kelterer, Erek</t>
  </si>
  <si>
    <t>Riese, Bernd</t>
  </si>
  <si>
    <t>Saalfeld</t>
  </si>
  <si>
    <t>PZ gesamt</t>
  </si>
  <si>
    <t>PZ geamt</t>
  </si>
  <si>
    <t>Ergebnis der  Qualifikation zur  Weltmeisterschaft der Herren 2015 - Fünfkampf</t>
  </si>
  <si>
    <t>Hallescher AV</t>
  </si>
  <si>
    <t>TU Ilmenau</t>
  </si>
  <si>
    <t>AC Koblenz</t>
  </si>
  <si>
    <t>Klett, Jürgen</t>
  </si>
  <si>
    <t>KSFV Bieberach</t>
  </si>
  <si>
    <t>Feldmann, Reik</t>
  </si>
  <si>
    <t>Magdeburger AV</t>
  </si>
  <si>
    <t>Schönberg, Jan</t>
  </si>
  <si>
    <t>TG Westewitz</t>
  </si>
  <si>
    <t>Karsten, Friedrich</t>
  </si>
  <si>
    <t>Moring, Tom</t>
  </si>
  <si>
    <t>AV Dreetz</t>
  </si>
  <si>
    <t>Haubenestel, Philipp</t>
  </si>
  <si>
    <t>AV Döbern</t>
  </si>
  <si>
    <t>SAV Freiberg</t>
  </si>
  <si>
    <t>Bremen-Hemeling</t>
  </si>
  <si>
    <t>KAV Haldensleben</t>
  </si>
  <si>
    <t>RV Fuhnetal</t>
  </si>
  <si>
    <t>ACV Ermsleben</t>
  </si>
  <si>
    <t>SFV Ratzeburg</t>
  </si>
  <si>
    <t>Sexton, Michael</t>
  </si>
  <si>
    <t>Idar- Oberstein</t>
  </si>
  <si>
    <t>Schäfer, Horst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</si>
</sst>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MS Sans Serif"/>
      <family val="0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3" fillId="33" borderId="11" xfId="0" applyNumberFormat="1" applyFont="1" applyFill="1" applyBorder="1" applyAlignment="1" applyProtection="1">
      <alignment shrinkToFit="1"/>
      <protection/>
    </xf>
    <xf numFmtId="0" fontId="13" fillId="33" borderId="12" xfId="0" applyNumberFormat="1" applyFont="1" applyFill="1" applyBorder="1" applyAlignment="1" applyProtection="1">
      <alignment shrinkToFit="1"/>
      <protection/>
    </xf>
    <xf numFmtId="3" fontId="13" fillId="33" borderId="13" xfId="0" applyNumberFormat="1" applyFont="1" applyFill="1" applyBorder="1" applyAlignment="1" applyProtection="1">
      <alignment horizontal="center" shrinkToFit="1"/>
      <protection/>
    </xf>
    <xf numFmtId="167" fontId="18" fillId="34" borderId="10" xfId="0" applyNumberFormat="1" applyFont="1" applyFill="1" applyBorder="1" applyAlignment="1" applyProtection="1">
      <alignment horizontal="right" wrapTex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0" fontId="4" fillId="0" borderId="10" xfId="0" applyNumberFormat="1" applyFont="1" applyBorder="1" applyAlignment="1" quotePrefix="1">
      <alignment/>
    </xf>
    <xf numFmtId="0" fontId="4" fillId="0" borderId="10" xfId="0" applyNumberFormat="1" applyFont="1" applyBorder="1" applyAlignment="1">
      <alignment/>
    </xf>
    <xf numFmtId="167" fontId="8" fillId="0" borderId="10" xfId="0" applyNumberFormat="1" applyFont="1" applyBorder="1" applyAlignment="1" quotePrefix="1">
      <alignment/>
    </xf>
    <xf numFmtId="0" fontId="8" fillId="0" borderId="10" xfId="0" applyNumberFormat="1" applyFont="1" applyBorder="1" applyAlignment="1" quotePrefix="1">
      <alignment/>
    </xf>
    <xf numFmtId="167" fontId="18" fillId="35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165" fontId="24" fillId="0" borderId="10" xfId="0" applyNumberFormat="1" applyFont="1" applyFill="1" applyBorder="1" applyAlignment="1" applyProtection="1">
      <alignment shrinkToFit="1"/>
      <protection/>
    </xf>
    <xf numFmtId="165" fontId="24" fillId="34" borderId="10" xfId="0" applyNumberFormat="1" applyFont="1" applyFill="1" applyBorder="1" applyAlignment="1" applyProtection="1">
      <alignment shrinkToFit="1"/>
      <protection/>
    </xf>
    <xf numFmtId="165" fontId="24" fillId="34" borderId="10" xfId="0" applyNumberFormat="1" applyFont="1" applyFill="1" applyBorder="1" applyAlignment="1" applyProtection="1">
      <alignment horizontal="center" shrinkToFit="1"/>
      <protection/>
    </xf>
    <xf numFmtId="165" fontId="24" fillId="34" borderId="10" xfId="0" applyNumberFormat="1" applyFont="1" applyFill="1" applyBorder="1" applyAlignment="1" applyProtection="1">
      <alignment horizontal="right" shrinkToFit="1"/>
      <protection/>
    </xf>
    <xf numFmtId="165" fontId="25" fillId="33" borderId="10" xfId="0" applyNumberFormat="1" applyFont="1" applyFill="1" applyBorder="1" applyAlignment="1" applyProtection="1">
      <alignment shrinkToFit="1"/>
      <protection/>
    </xf>
    <xf numFmtId="0" fontId="27" fillId="0" borderId="0" xfId="0" applyNumberFormat="1" applyFont="1" applyFill="1" applyBorder="1" applyAlignment="1" applyProtection="1">
      <alignment horizontal="left" shrinkToFit="1"/>
      <protection/>
    </xf>
    <xf numFmtId="165" fontId="24" fillId="0" borderId="10" xfId="0" applyNumberFormat="1" applyFont="1" applyFill="1" applyBorder="1" applyAlignment="1" applyProtection="1">
      <alignment horizontal="center" shrinkToFit="1"/>
      <protection/>
    </xf>
    <xf numFmtId="165" fontId="24" fillId="0" borderId="0" xfId="0" applyNumberFormat="1" applyFont="1" applyFill="1" applyBorder="1" applyAlignment="1" applyProtection="1">
      <alignment shrinkToFit="1"/>
      <protection/>
    </xf>
    <xf numFmtId="165" fontId="28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10" xfId="0" applyNumberFormat="1" applyFont="1" applyFill="1" applyBorder="1" applyAlignment="1" applyProtection="1">
      <alignment horizontal="right" shrinkToFit="1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4" fillId="36" borderId="10" xfId="0" applyNumberFormat="1" applyFont="1" applyFill="1" applyBorder="1" applyAlignment="1" applyProtection="1">
      <alignment horizontal="center" shrinkToFit="1"/>
      <protection/>
    </xf>
    <xf numFmtId="167" fontId="19" fillId="37" borderId="10" xfId="0" applyNumberFormat="1" applyFont="1" applyFill="1" applyBorder="1" applyAlignment="1">
      <alignment/>
    </xf>
    <xf numFmtId="165" fontId="24" fillId="36" borderId="10" xfId="0" applyNumberFormat="1" applyFont="1" applyFill="1" applyBorder="1" applyAlignment="1" applyProtection="1">
      <alignment shrinkToFit="1"/>
      <protection/>
    </xf>
    <xf numFmtId="164" fontId="8" fillId="36" borderId="10" xfId="0" applyNumberFormat="1" applyFont="1" applyFill="1" applyBorder="1" applyAlignment="1" applyProtection="1">
      <alignment shrinkToFit="1"/>
      <protection/>
    </xf>
    <xf numFmtId="167" fontId="19" fillId="37" borderId="0" xfId="0" applyNumberFormat="1" applyFont="1" applyFill="1" applyBorder="1" applyAlignment="1">
      <alignment/>
    </xf>
    <xf numFmtId="167" fontId="19" fillId="36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 applyProtection="1">
      <alignment shrinkToFit="1"/>
      <protection/>
    </xf>
    <xf numFmtId="0" fontId="9" fillId="38" borderId="14" xfId="0" applyNumberFormat="1" applyFont="1" applyFill="1" applyBorder="1" applyAlignment="1" applyProtection="1">
      <alignment horizontal="center" shrinkToFit="1"/>
      <protection/>
    </xf>
    <xf numFmtId="0" fontId="21" fillId="38" borderId="15" xfId="0" applyNumberFormat="1" applyFont="1" applyFill="1" applyBorder="1" applyAlignment="1" applyProtection="1">
      <alignment horizontal="center" shrinkToFit="1"/>
      <protection/>
    </xf>
    <xf numFmtId="1" fontId="22" fillId="38" borderId="13" xfId="0" applyNumberFormat="1" applyFont="1" applyFill="1" applyBorder="1" applyAlignment="1" applyProtection="1">
      <alignment horizontal="center" shrinkToFit="1"/>
      <protection/>
    </xf>
    <xf numFmtId="165" fontId="26" fillId="38" borderId="10" xfId="0" applyNumberFormat="1" applyFont="1" applyFill="1" applyBorder="1" applyAlignment="1" applyProtection="1">
      <alignment shrinkToFit="1"/>
      <protection/>
    </xf>
    <xf numFmtId="0" fontId="23" fillId="38" borderId="16" xfId="0" applyNumberFormat="1" applyFont="1" applyFill="1" applyBorder="1" applyAlignment="1" applyProtection="1">
      <alignment horizontal="center" shrinkToFit="1"/>
      <protection/>
    </xf>
    <xf numFmtId="0" fontId="29" fillId="38" borderId="17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3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38" borderId="18" xfId="0" applyNumberFormat="1" applyFont="1" applyFill="1" applyBorder="1" applyAlignment="1" applyProtection="1">
      <alignment horizontal="center" shrinkToFit="1"/>
      <protection/>
    </xf>
    <xf numFmtId="0" fontId="13" fillId="38" borderId="19" xfId="0" applyNumberFormat="1" applyFont="1" applyFill="1" applyBorder="1" applyAlignment="1" applyProtection="1">
      <alignment horizontal="center" shrinkToFit="1"/>
      <protection/>
    </xf>
    <xf numFmtId="0" fontId="13" fillId="38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4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A1">
      <selection activeCell="U18" sqref="U18"/>
    </sheetView>
  </sheetViews>
  <sheetFormatPr defaultColWidth="10.00390625" defaultRowHeight="12.75"/>
  <cols>
    <col min="1" max="1" width="27.140625" style="16" customWidth="1"/>
    <col min="2" max="2" width="25.421875" style="16" customWidth="1"/>
    <col min="3" max="3" width="8.7109375" style="10" customWidth="1"/>
    <col min="4" max="4" width="4.140625" style="13" customWidth="1"/>
    <col min="5" max="5" width="8.57421875" style="42" customWidth="1"/>
    <col min="6" max="6" width="8.7109375" style="12" customWidth="1"/>
    <col min="7" max="7" width="4.140625" style="13" customWidth="1"/>
    <col min="8" max="8" width="8.7109375" style="42" customWidth="1"/>
    <col min="9" max="9" width="8.7109375" style="12" customWidth="1"/>
    <col min="10" max="10" width="3.8515625" style="13" customWidth="1"/>
    <col min="11" max="11" width="8.00390625" style="42" bestFit="1" customWidth="1"/>
    <col min="12" max="12" width="8.7109375" style="12" customWidth="1"/>
    <col min="13" max="13" width="3.8515625" style="13" customWidth="1"/>
    <col min="14" max="14" width="8.00390625" style="44" bestFit="1" customWidth="1"/>
    <col min="15" max="15" width="5.8515625" style="19" customWidth="1"/>
    <col min="16" max="16" width="9.7109375" style="22" customWidth="1"/>
    <col min="17" max="17" width="6.140625" style="22" customWidth="1"/>
    <col min="18" max="18" width="10.7109375" style="48" customWidth="1"/>
    <col min="19" max="16384" width="10.00390625" style="1" customWidth="1"/>
  </cols>
  <sheetData>
    <row r="1" spans="1:18" s="6" customFormat="1" ht="15.75" customHeight="1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8"/>
      <c r="N1" s="43"/>
      <c r="O1" s="17"/>
      <c r="P1" s="20"/>
      <c r="Q1" s="20"/>
      <c r="R1" s="46"/>
    </row>
    <row r="2" spans="1:18" s="3" customFormat="1" ht="18.75" customHeight="1" thickBot="1">
      <c r="A2" s="9"/>
      <c r="B2" s="9"/>
      <c r="C2" s="10"/>
      <c r="D2" s="11"/>
      <c r="E2" s="40"/>
      <c r="F2" s="11"/>
      <c r="G2" s="11"/>
      <c r="H2" s="40"/>
      <c r="I2" s="12"/>
      <c r="J2" s="13"/>
      <c r="K2" s="42"/>
      <c r="L2" s="12"/>
      <c r="M2" s="13"/>
      <c r="N2" s="44"/>
      <c r="O2" s="18"/>
      <c r="P2" s="21"/>
      <c r="Q2" s="21"/>
      <c r="R2" s="47"/>
    </row>
    <row r="3" spans="1:19" s="2" customFormat="1" ht="19.5" customHeight="1" thickTop="1">
      <c r="A3" s="14" t="s">
        <v>0</v>
      </c>
      <c r="B3" s="14" t="s">
        <v>6</v>
      </c>
      <c r="C3" s="23" t="s">
        <v>5</v>
      </c>
      <c r="D3" s="15" t="s">
        <v>1</v>
      </c>
      <c r="E3" s="41" t="s">
        <v>2</v>
      </c>
      <c r="F3" s="49" t="s">
        <v>13</v>
      </c>
      <c r="G3" s="50" t="s">
        <v>1</v>
      </c>
      <c r="H3" s="51" t="s">
        <v>3</v>
      </c>
      <c r="I3" s="5" t="s">
        <v>15</v>
      </c>
      <c r="J3" s="15" t="s">
        <v>1</v>
      </c>
      <c r="K3" s="41" t="s">
        <v>4</v>
      </c>
      <c r="L3" s="5" t="s">
        <v>38</v>
      </c>
      <c r="M3" s="15" t="s">
        <v>1</v>
      </c>
      <c r="N3" s="45" t="s">
        <v>12</v>
      </c>
      <c r="O3" s="24" t="s">
        <v>39</v>
      </c>
      <c r="P3" s="25" t="s">
        <v>10</v>
      </c>
      <c r="Q3" s="58" t="s">
        <v>40</v>
      </c>
      <c r="R3" s="63" t="s">
        <v>10</v>
      </c>
      <c r="S3" s="59" t="s">
        <v>1</v>
      </c>
    </row>
    <row r="4" spans="1:19" s="2" customFormat="1" ht="19.5" customHeight="1">
      <c r="A4" s="14"/>
      <c r="B4" s="14"/>
      <c r="C4" s="7"/>
      <c r="D4" s="15"/>
      <c r="E4" s="41"/>
      <c r="F4" s="49"/>
      <c r="G4" s="50"/>
      <c r="H4" s="51"/>
      <c r="I4" s="5"/>
      <c r="J4" s="15"/>
      <c r="K4" s="41"/>
      <c r="L4" s="5"/>
      <c r="M4" s="15"/>
      <c r="N4" s="45"/>
      <c r="O4" s="65" t="s">
        <v>14</v>
      </c>
      <c r="P4" s="66"/>
      <c r="Q4" s="67" t="s">
        <v>11</v>
      </c>
      <c r="R4" s="68"/>
      <c r="S4" s="69"/>
    </row>
    <row r="5" spans="1:25" s="4" customFormat="1" ht="19.5" customHeight="1">
      <c r="A5" s="29" t="s">
        <v>17</v>
      </c>
      <c r="B5" s="30" t="s">
        <v>59</v>
      </c>
      <c r="C5" s="31">
        <v>511.99</v>
      </c>
      <c r="D5" s="15">
        <v>1</v>
      </c>
      <c r="E5" s="35">
        <f aca="true" t="shared" si="0" ref="E5:E32">C5/100-D5</f>
        <v>4.1199</v>
      </c>
      <c r="F5" s="54">
        <v>518.625</v>
      </c>
      <c r="G5" s="50">
        <v>3</v>
      </c>
      <c r="H5" s="53">
        <f aca="true" t="shared" si="1" ref="H5:H32">F5/100-G5</f>
        <v>2.1862500000000002</v>
      </c>
      <c r="I5" s="57">
        <v>508.935</v>
      </c>
      <c r="J5" s="15">
        <v>1</v>
      </c>
      <c r="K5" s="41">
        <f aca="true" t="shared" si="2" ref="K5:K32">I5/100-J5</f>
        <v>4.08935</v>
      </c>
      <c r="L5" s="34"/>
      <c r="M5" s="28">
        <v>50</v>
      </c>
      <c r="N5" s="38">
        <f aca="true" t="shared" si="3" ref="N5:N32">L5/100-M5</f>
        <v>-50</v>
      </c>
      <c r="O5" s="26">
        <f aca="true" t="shared" si="4" ref="O5:O32">D5+G5+J5+M5</f>
        <v>55</v>
      </c>
      <c r="P5" s="39">
        <f aca="true" t="shared" si="5" ref="P5:P32">E5+H5+K5+N5</f>
        <v>-39.6045</v>
      </c>
      <c r="Q5" s="60">
        <f aca="true" t="shared" si="6" ref="Q5:Q32">D5+J5+G5+M5-MAX(D5,G5,J5,M5)</f>
        <v>5</v>
      </c>
      <c r="R5" s="61">
        <f aca="true" t="shared" si="7" ref="R5:R32">E5+H5+K5+N5-MIN(E5,H5,K5,N5)</f>
        <v>10.395499999999998</v>
      </c>
      <c r="S5" s="62">
        <v>1</v>
      </c>
      <c r="X5" s="1"/>
      <c r="Y5" s="1"/>
    </row>
    <row r="6" spans="1:23" s="4" customFormat="1" ht="19.5" customHeight="1">
      <c r="A6" s="29" t="s">
        <v>23</v>
      </c>
      <c r="B6" s="30" t="s">
        <v>59</v>
      </c>
      <c r="C6" s="31">
        <v>508.47</v>
      </c>
      <c r="D6" s="15">
        <v>2</v>
      </c>
      <c r="E6" s="35">
        <f t="shared" si="0"/>
        <v>3.0847000000000007</v>
      </c>
      <c r="F6" s="52">
        <v>521.48</v>
      </c>
      <c r="G6" s="50">
        <v>1</v>
      </c>
      <c r="H6" s="53">
        <f t="shared" si="1"/>
        <v>4.2148</v>
      </c>
      <c r="I6" s="57">
        <v>495.315</v>
      </c>
      <c r="J6" s="15">
        <v>5</v>
      </c>
      <c r="K6" s="41">
        <f t="shared" si="2"/>
        <v>-0.04685000000000006</v>
      </c>
      <c r="L6" s="34"/>
      <c r="M6" s="28">
        <v>50</v>
      </c>
      <c r="N6" s="38">
        <f t="shared" si="3"/>
        <v>-50</v>
      </c>
      <c r="O6" s="26">
        <f t="shared" si="4"/>
        <v>58</v>
      </c>
      <c r="P6" s="39">
        <f t="shared" si="5"/>
        <v>-42.74735</v>
      </c>
      <c r="Q6" s="60">
        <f t="shared" si="6"/>
        <v>8</v>
      </c>
      <c r="R6" s="61">
        <f t="shared" si="7"/>
        <v>7.252650000000003</v>
      </c>
      <c r="S6" s="62">
        <v>2</v>
      </c>
      <c r="U6" s="1"/>
      <c r="V6" s="1"/>
      <c r="W6" s="1"/>
    </row>
    <row r="7" spans="1:19" ht="19.5" customHeight="1">
      <c r="A7" s="29" t="s">
        <v>30</v>
      </c>
      <c r="B7" s="29" t="s">
        <v>7</v>
      </c>
      <c r="C7" s="31">
        <v>507.18</v>
      </c>
      <c r="D7" s="15">
        <v>3</v>
      </c>
      <c r="E7" s="35">
        <f t="shared" si="0"/>
        <v>2.0717999999999996</v>
      </c>
      <c r="F7" s="52">
        <v>520.14</v>
      </c>
      <c r="G7" s="50">
        <v>2</v>
      </c>
      <c r="H7" s="53">
        <f t="shared" si="1"/>
        <v>3.2013999999999996</v>
      </c>
      <c r="I7" s="57">
        <v>496.39</v>
      </c>
      <c r="J7" s="15">
        <v>4</v>
      </c>
      <c r="K7" s="41">
        <f t="shared" si="2"/>
        <v>0.9638999999999998</v>
      </c>
      <c r="L7" s="34"/>
      <c r="M7" s="28">
        <v>50</v>
      </c>
      <c r="N7" s="38">
        <f t="shared" si="3"/>
        <v>-50</v>
      </c>
      <c r="O7" s="26">
        <f t="shared" si="4"/>
        <v>59</v>
      </c>
      <c r="P7" s="39">
        <f t="shared" si="5"/>
        <v>-43.7629</v>
      </c>
      <c r="Q7" s="60">
        <f t="shared" si="6"/>
        <v>9</v>
      </c>
      <c r="R7" s="61">
        <f t="shared" si="7"/>
        <v>6.237099999999998</v>
      </c>
      <c r="S7" s="62">
        <v>3</v>
      </c>
    </row>
    <row r="8" spans="1:25" s="4" customFormat="1" ht="19.5" customHeight="1">
      <c r="A8" s="29" t="s">
        <v>35</v>
      </c>
      <c r="B8" s="29" t="s">
        <v>9</v>
      </c>
      <c r="C8" s="31">
        <v>483.115</v>
      </c>
      <c r="D8" s="15">
        <v>9</v>
      </c>
      <c r="E8" s="35">
        <f t="shared" si="0"/>
        <v>-4.16885</v>
      </c>
      <c r="F8" s="52">
        <v>506.74</v>
      </c>
      <c r="G8" s="50">
        <v>4</v>
      </c>
      <c r="H8" s="53">
        <f t="shared" si="1"/>
        <v>1.0674000000000001</v>
      </c>
      <c r="I8" s="57">
        <v>497.945</v>
      </c>
      <c r="J8" s="15">
        <v>2</v>
      </c>
      <c r="K8" s="41">
        <f t="shared" si="2"/>
        <v>2.97945</v>
      </c>
      <c r="L8" s="34"/>
      <c r="M8" s="28">
        <v>50</v>
      </c>
      <c r="N8" s="38">
        <f t="shared" si="3"/>
        <v>-50</v>
      </c>
      <c r="O8" s="26">
        <f t="shared" si="4"/>
        <v>65</v>
      </c>
      <c r="P8" s="39">
        <f t="shared" si="5"/>
        <v>-50.122</v>
      </c>
      <c r="Q8" s="60">
        <f t="shared" si="6"/>
        <v>15</v>
      </c>
      <c r="R8" s="61">
        <f t="shared" si="7"/>
        <v>-0.12199999999999989</v>
      </c>
      <c r="S8" s="62">
        <v>4</v>
      </c>
      <c r="T8" s="1"/>
      <c r="U8" s="1"/>
      <c r="V8" s="1"/>
      <c r="W8" s="1"/>
      <c r="X8" s="1"/>
      <c r="Y8" s="1"/>
    </row>
    <row r="9" spans="1:25" ht="19.5" customHeight="1">
      <c r="A9" s="29" t="s">
        <v>24</v>
      </c>
      <c r="B9" s="29" t="s">
        <v>22</v>
      </c>
      <c r="C9" s="31">
        <v>481.55</v>
      </c>
      <c r="D9" s="15">
        <v>10</v>
      </c>
      <c r="E9" s="35">
        <f t="shared" si="0"/>
        <v>-5.1845</v>
      </c>
      <c r="F9" s="52">
        <v>504.22</v>
      </c>
      <c r="G9" s="50">
        <v>6</v>
      </c>
      <c r="H9" s="53">
        <f t="shared" si="1"/>
        <v>-0.9577999999999998</v>
      </c>
      <c r="I9" s="57">
        <v>497.31</v>
      </c>
      <c r="J9" s="15">
        <v>3</v>
      </c>
      <c r="K9" s="41">
        <f t="shared" si="2"/>
        <v>1.9730999999999996</v>
      </c>
      <c r="L9" s="34"/>
      <c r="M9" s="28">
        <v>50</v>
      </c>
      <c r="N9" s="38">
        <f t="shared" si="3"/>
        <v>-50</v>
      </c>
      <c r="O9" s="26">
        <f t="shared" si="4"/>
        <v>69</v>
      </c>
      <c r="P9" s="39">
        <f t="shared" si="5"/>
        <v>-54.169200000000004</v>
      </c>
      <c r="Q9" s="60">
        <f t="shared" si="6"/>
        <v>19</v>
      </c>
      <c r="R9" s="61">
        <f t="shared" si="7"/>
        <v>-4.169200000000004</v>
      </c>
      <c r="S9" s="62">
        <v>5</v>
      </c>
      <c r="T9" s="4"/>
      <c r="U9" s="4"/>
      <c r="V9" s="4"/>
      <c r="W9" s="4"/>
      <c r="X9" s="4"/>
      <c r="Y9" s="4"/>
    </row>
    <row r="10" spans="1:25" ht="19.5" customHeight="1">
      <c r="A10" s="29" t="s">
        <v>36</v>
      </c>
      <c r="B10" s="30" t="s">
        <v>58</v>
      </c>
      <c r="C10" s="31">
        <v>502.9</v>
      </c>
      <c r="D10" s="15">
        <v>4</v>
      </c>
      <c r="E10" s="35">
        <f t="shared" si="0"/>
        <v>1.029</v>
      </c>
      <c r="F10" s="54">
        <v>492.31</v>
      </c>
      <c r="G10" s="50">
        <v>9</v>
      </c>
      <c r="H10" s="53">
        <f t="shared" si="1"/>
        <v>-4.0769</v>
      </c>
      <c r="I10" s="57">
        <v>482.235</v>
      </c>
      <c r="J10" s="15">
        <v>10</v>
      </c>
      <c r="K10" s="41">
        <f t="shared" si="2"/>
        <v>-5.17765</v>
      </c>
      <c r="L10" s="34"/>
      <c r="M10" s="28">
        <v>50</v>
      </c>
      <c r="N10" s="38">
        <f t="shared" si="3"/>
        <v>-50</v>
      </c>
      <c r="O10" s="26">
        <f t="shared" si="4"/>
        <v>73</v>
      </c>
      <c r="P10" s="39">
        <f t="shared" si="5"/>
        <v>-58.22555</v>
      </c>
      <c r="Q10" s="60">
        <f t="shared" si="6"/>
        <v>23</v>
      </c>
      <c r="R10" s="61">
        <f t="shared" si="7"/>
        <v>-8.225549999999998</v>
      </c>
      <c r="S10" s="62">
        <v>6</v>
      </c>
      <c r="U10" s="4"/>
      <c r="V10" s="4"/>
      <c r="W10" s="4"/>
      <c r="X10" s="4"/>
      <c r="Y10" s="4"/>
    </row>
    <row r="11" spans="1:19" ht="19.5" customHeight="1">
      <c r="A11" s="29" t="s">
        <v>31</v>
      </c>
      <c r="B11" s="29" t="s">
        <v>16</v>
      </c>
      <c r="C11" s="31">
        <v>480.195</v>
      </c>
      <c r="D11" s="15">
        <v>13</v>
      </c>
      <c r="E11" s="35">
        <f t="shared" si="0"/>
        <v>-8.19805</v>
      </c>
      <c r="F11" s="52">
        <v>505.18</v>
      </c>
      <c r="G11" s="50">
        <v>5</v>
      </c>
      <c r="H11" s="53">
        <f t="shared" si="1"/>
        <v>0.05180000000000007</v>
      </c>
      <c r="I11" s="57">
        <v>492.845</v>
      </c>
      <c r="J11" s="15">
        <v>6</v>
      </c>
      <c r="K11" s="41">
        <f t="shared" si="2"/>
        <v>-1.0715499999999993</v>
      </c>
      <c r="L11" s="34"/>
      <c r="M11" s="28">
        <v>50</v>
      </c>
      <c r="N11" s="38">
        <f t="shared" si="3"/>
        <v>-50</v>
      </c>
      <c r="O11" s="26">
        <f t="shared" si="4"/>
        <v>74</v>
      </c>
      <c r="P11" s="39">
        <f t="shared" si="5"/>
        <v>-59.2178</v>
      </c>
      <c r="Q11" s="60">
        <f t="shared" si="6"/>
        <v>24</v>
      </c>
      <c r="R11" s="61">
        <f t="shared" si="7"/>
        <v>-9.217799999999997</v>
      </c>
      <c r="S11" s="62">
        <v>7</v>
      </c>
    </row>
    <row r="12" spans="1:19" ht="19.5" customHeight="1">
      <c r="A12" s="29" t="s">
        <v>20</v>
      </c>
      <c r="B12" s="29" t="s">
        <v>42</v>
      </c>
      <c r="C12" s="31">
        <v>496.23</v>
      </c>
      <c r="D12" s="15">
        <v>7</v>
      </c>
      <c r="E12" s="35">
        <f t="shared" si="0"/>
        <v>-2.0377</v>
      </c>
      <c r="F12" s="54">
        <v>491.255</v>
      </c>
      <c r="G12" s="50">
        <v>10</v>
      </c>
      <c r="H12" s="53">
        <f t="shared" si="1"/>
        <v>-5.0874500000000005</v>
      </c>
      <c r="I12" s="57">
        <v>484.33</v>
      </c>
      <c r="J12" s="15">
        <v>9</v>
      </c>
      <c r="K12" s="41">
        <f t="shared" si="2"/>
        <v>-4.1567</v>
      </c>
      <c r="L12" s="34"/>
      <c r="M12" s="28">
        <v>50</v>
      </c>
      <c r="N12" s="38">
        <f t="shared" si="3"/>
        <v>-50</v>
      </c>
      <c r="O12" s="26">
        <f t="shared" si="4"/>
        <v>76</v>
      </c>
      <c r="P12" s="39">
        <f t="shared" si="5"/>
        <v>-61.28185</v>
      </c>
      <c r="Q12" s="60">
        <f t="shared" si="6"/>
        <v>26</v>
      </c>
      <c r="R12" s="61">
        <f t="shared" si="7"/>
        <v>-11.281849999999999</v>
      </c>
      <c r="S12" s="62">
        <v>8</v>
      </c>
    </row>
    <row r="13" spans="1:19" ht="19.5" customHeight="1">
      <c r="A13" s="29" t="s">
        <v>29</v>
      </c>
      <c r="B13" s="29" t="s">
        <v>42</v>
      </c>
      <c r="C13" s="31">
        <v>501.495</v>
      </c>
      <c r="D13" s="15">
        <v>6</v>
      </c>
      <c r="E13" s="35">
        <f t="shared" si="0"/>
        <v>-0.9850500000000002</v>
      </c>
      <c r="F13" s="52">
        <v>492.725</v>
      </c>
      <c r="G13" s="50">
        <v>8</v>
      </c>
      <c r="H13" s="53">
        <f t="shared" si="1"/>
        <v>-3.07275</v>
      </c>
      <c r="I13" s="57">
        <v>476.36</v>
      </c>
      <c r="J13" s="15">
        <v>12</v>
      </c>
      <c r="K13" s="41">
        <f t="shared" si="2"/>
        <v>-7.2364</v>
      </c>
      <c r="L13" s="34"/>
      <c r="M13" s="28">
        <v>50</v>
      </c>
      <c r="N13" s="38">
        <f t="shared" si="3"/>
        <v>-50</v>
      </c>
      <c r="O13" s="26">
        <f t="shared" si="4"/>
        <v>76</v>
      </c>
      <c r="P13" s="39">
        <f t="shared" si="5"/>
        <v>-61.294200000000004</v>
      </c>
      <c r="Q13" s="60">
        <f t="shared" si="6"/>
        <v>26</v>
      </c>
      <c r="R13" s="61">
        <f t="shared" si="7"/>
        <v>-11.294200000000004</v>
      </c>
      <c r="S13" s="62">
        <v>9</v>
      </c>
    </row>
    <row r="14" spans="1:19" ht="19.5" customHeight="1">
      <c r="A14" s="29" t="s">
        <v>32</v>
      </c>
      <c r="B14" s="29" t="s">
        <v>16</v>
      </c>
      <c r="C14" s="31">
        <v>480.885</v>
      </c>
      <c r="D14" s="15">
        <v>11</v>
      </c>
      <c r="E14" s="35">
        <f t="shared" si="0"/>
        <v>-6.19115</v>
      </c>
      <c r="F14" s="52">
        <v>487.06</v>
      </c>
      <c r="G14" s="50">
        <v>11</v>
      </c>
      <c r="H14" s="53">
        <f t="shared" si="1"/>
        <v>-6.1294</v>
      </c>
      <c r="I14" s="57">
        <v>484.415</v>
      </c>
      <c r="J14" s="15">
        <v>8</v>
      </c>
      <c r="K14" s="41">
        <f t="shared" si="2"/>
        <v>-3.15585</v>
      </c>
      <c r="L14" s="34"/>
      <c r="M14" s="28">
        <v>50</v>
      </c>
      <c r="N14" s="38">
        <f t="shared" si="3"/>
        <v>-50</v>
      </c>
      <c r="O14" s="26">
        <f t="shared" si="4"/>
        <v>80</v>
      </c>
      <c r="P14" s="39">
        <f t="shared" si="5"/>
        <v>-65.4764</v>
      </c>
      <c r="Q14" s="60">
        <f t="shared" si="6"/>
        <v>30</v>
      </c>
      <c r="R14" s="61">
        <f t="shared" si="7"/>
        <v>-15.476399999999998</v>
      </c>
      <c r="S14" s="62">
        <v>10</v>
      </c>
    </row>
    <row r="15" spans="1:19" ht="19.5" customHeight="1">
      <c r="A15" s="29" t="s">
        <v>18</v>
      </c>
      <c r="B15" s="29" t="s">
        <v>8</v>
      </c>
      <c r="C15" s="31">
        <v>457.275</v>
      </c>
      <c r="D15" s="15">
        <v>19</v>
      </c>
      <c r="E15" s="35">
        <f t="shared" si="0"/>
        <v>-14.42725</v>
      </c>
      <c r="F15" s="52">
        <v>483.145</v>
      </c>
      <c r="G15" s="50">
        <v>12</v>
      </c>
      <c r="H15" s="53">
        <f t="shared" si="1"/>
        <v>-7.16855</v>
      </c>
      <c r="I15" s="57">
        <v>485.68</v>
      </c>
      <c r="J15" s="15">
        <v>7</v>
      </c>
      <c r="K15" s="41">
        <f t="shared" si="2"/>
        <v>-2.1432</v>
      </c>
      <c r="L15" s="34"/>
      <c r="M15" s="28">
        <v>50</v>
      </c>
      <c r="N15" s="38">
        <f t="shared" si="3"/>
        <v>-50</v>
      </c>
      <c r="O15" s="26">
        <f t="shared" si="4"/>
        <v>88</v>
      </c>
      <c r="P15" s="39">
        <f t="shared" si="5"/>
        <v>-73.739</v>
      </c>
      <c r="Q15" s="60">
        <f t="shared" si="6"/>
        <v>38</v>
      </c>
      <c r="R15" s="61">
        <f t="shared" si="7"/>
        <v>-23.739000000000004</v>
      </c>
      <c r="S15" s="62">
        <v>11</v>
      </c>
    </row>
    <row r="16" spans="1:19" ht="19.5" customHeight="1">
      <c r="A16" s="29" t="s">
        <v>27</v>
      </c>
      <c r="B16" s="30" t="s">
        <v>60</v>
      </c>
      <c r="C16" s="31">
        <v>478.715</v>
      </c>
      <c r="D16" s="15">
        <v>15</v>
      </c>
      <c r="E16" s="35">
        <f t="shared" si="0"/>
        <v>-10.21285</v>
      </c>
      <c r="F16" s="55">
        <v>480.6</v>
      </c>
      <c r="G16" s="50">
        <v>14</v>
      </c>
      <c r="H16" s="53">
        <f t="shared" si="1"/>
        <v>-9.193999999999999</v>
      </c>
      <c r="I16" s="57">
        <v>452.315</v>
      </c>
      <c r="J16" s="15">
        <v>14</v>
      </c>
      <c r="K16" s="41">
        <f t="shared" si="2"/>
        <v>-9.476849999999999</v>
      </c>
      <c r="L16" s="34"/>
      <c r="M16" s="28">
        <v>50</v>
      </c>
      <c r="N16" s="38">
        <f t="shared" si="3"/>
        <v>-50</v>
      </c>
      <c r="O16" s="26">
        <f t="shared" si="4"/>
        <v>93</v>
      </c>
      <c r="P16" s="39">
        <f t="shared" si="5"/>
        <v>-78.8837</v>
      </c>
      <c r="Q16" s="60">
        <f t="shared" si="6"/>
        <v>43</v>
      </c>
      <c r="R16" s="61">
        <f t="shared" si="7"/>
        <v>-28.883700000000005</v>
      </c>
      <c r="S16" s="62">
        <v>12</v>
      </c>
    </row>
    <row r="17" spans="1:19" ht="19.5" customHeight="1">
      <c r="A17" s="29" t="s">
        <v>52</v>
      </c>
      <c r="B17" s="29" t="s">
        <v>53</v>
      </c>
      <c r="C17" s="32">
        <v>470.585</v>
      </c>
      <c r="D17" s="15">
        <v>16</v>
      </c>
      <c r="E17" s="35">
        <f t="shared" si="0"/>
        <v>-11.29415</v>
      </c>
      <c r="F17" s="54">
        <v>437.405</v>
      </c>
      <c r="G17" s="50">
        <v>20</v>
      </c>
      <c r="H17" s="53">
        <f t="shared" si="1"/>
        <v>-15.62595</v>
      </c>
      <c r="I17" s="57">
        <v>442.875</v>
      </c>
      <c r="J17" s="15">
        <v>15</v>
      </c>
      <c r="K17" s="41">
        <f t="shared" si="2"/>
        <v>-10.57125</v>
      </c>
      <c r="L17" s="34"/>
      <c r="M17" s="28">
        <v>50</v>
      </c>
      <c r="N17" s="38">
        <f t="shared" si="3"/>
        <v>-50</v>
      </c>
      <c r="O17" s="26">
        <f t="shared" si="4"/>
        <v>101</v>
      </c>
      <c r="P17" s="39">
        <f t="shared" si="5"/>
        <v>-87.49135</v>
      </c>
      <c r="Q17" s="60">
        <f t="shared" si="6"/>
        <v>51</v>
      </c>
      <c r="R17" s="61">
        <f t="shared" si="7"/>
        <v>-37.49135</v>
      </c>
      <c r="S17" s="62">
        <v>13</v>
      </c>
    </row>
    <row r="18" spans="1:19" ht="19.5" customHeight="1">
      <c r="A18" s="29" t="s">
        <v>21</v>
      </c>
      <c r="B18" s="29" t="s">
        <v>46</v>
      </c>
      <c r="C18" s="31">
        <v>457.86</v>
      </c>
      <c r="D18" s="15">
        <v>18</v>
      </c>
      <c r="E18" s="35">
        <f t="shared" si="0"/>
        <v>-13.4214</v>
      </c>
      <c r="F18" s="52">
        <v>427.93</v>
      </c>
      <c r="G18" s="50">
        <v>23</v>
      </c>
      <c r="H18" s="53">
        <f t="shared" si="1"/>
        <v>-18.7207</v>
      </c>
      <c r="I18" s="57">
        <v>480.01</v>
      </c>
      <c r="J18" s="15">
        <v>11</v>
      </c>
      <c r="K18" s="41">
        <f t="shared" si="2"/>
        <v>-6.1999</v>
      </c>
      <c r="L18" s="34"/>
      <c r="M18" s="28">
        <v>50</v>
      </c>
      <c r="N18" s="38">
        <f t="shared" si="3"/>
        <v>-50</v>
      </c>
      <c r="O18" s="26">
        <f t="shared" si="4"/>
        <v>102</v>
      </c>
      <c r="P18" s="39">
        <f t="shared" si="5"/>
        <v>-88.342</v>
      </c>
      <c r="Q18" s="60">
        <f t="shared" si="6"/>
        <v>52</v>
      </c>
      <c r="R18" s="61">
        <f t="shared" si="7"/>
        <v>-38.342</v>
      </c>
      <c r="S18" s="62">
        <v>14</v>
      </c>
    </row>
    <row r="19" spans="1:23" ht="19.5" customHeight="1">
      <c r="A19" s="29" t="s">
        <v>33</v>
      </c>
      <c r="B19" s="29" t="s">
        <v>22</v>
      </c>
      <c r="C19" s="31">
        <v>456.63</v>
      </c>
      <c r="D19" s="15">
        <v>20</v>
      </c>
      <c r="E19" s="35">
        <f t="shared" si="0"/>
        <v>-15.4337</v>
      </c>
      <c r="F19" s="52">
        <v>440.2</v>
      </c>
      <c r="G19" s="50">
        <v>19</v>
      </c>
      <c r="H19" s="53">
        <f t="shared" si="1"/>
        <v>-14.597999999999999</v>
      </c>
      <c r="I19" s="57">
        <v>438.51</v>
      </c>
      <c r="J19" s="15">
        <v>16</v>
      </c>
      <c r="K19" s="41">
        <f t="shared" si="2"/>
        <v>-11.6149</v>
      </c>
      <c r="L19" s="34"/>
      <c r="M19" s="28">
        <v>50</v>
      </c>
      <c r="N19" s="38">
        <f t="shared" si="3"/>
        <v>-50</v>
      </c>
      <c r="O19" s="26">
        <f t="shared" si="4"/>
        <v>105</v>
      </c>
      <c r="P19" s="39">
        <f t="shared" si="5"/>
        <v>-91.6466</v>
      </c>
      <c r="Q19" s="60">
        <f t="shared" si="6"/>
        <v>55</v>
      </c>
      <c r="R19" s="61">
        <f t="shared" si="7"/>
        <v>-41.64660000000001</v>
      </c>
      <c r="S19" s="62">
        <v>15</v>
      </c>
      <c r="T19" s="4"/>
      <c r="U19" s="4"/>
      <c r="V19" s="4"/>
      <c r="W19" s="4"/>
    </row>
    <row r="20" spans="1:19" ht="19.5" customHeight="1">
      <c r="A20" s="29" t="s">
        <v>34</v>
      </c>
      <c r="B20" s="29" t="s">
        <v>44</v>
      </c>
      <c r="C20" s="31">
        <v>439</v>
      </c>
      <c r="D20" s="15">
        <v>22</v>
      </c>
      <c r="E20" s="35">
        <f t="shared" si="0"/>
        <v>-17.61</v>
      </c>
      <c r="F20" s="52">
        <v>449.87</v>
      </c>
      <c r="G20" s="50">
        <v>16</v>
      </c>
      <c r="H20" s="53">
        <f t="shared" si="1"/>
        <v>-11.5013</v>
      </c>
      <c r="I20" s="57">
        <v>423.555</v>
      </c>
      <c r="J20" s="15">
        <v>18</v>
      </c>
      <c r="K20" s="41">
        <f t="shared" si="2"/>
        <v>-13.76445</v>
      </c>
      <c r="L20" s="34"/>
      <c r="M20" s="28">
        <v>50</v>
      </c>
      <c r="N20" s="38">
        <f t="shared" si="3"/>
        <v>-50</v>
      </c>
      <c r="O20" s="26">
        <f t="shared" si="4"/>
        <v>106</v>
      </c>
      <c r="P20" s="39">
        <f t="shared" si="5"/>
        <v>-92.87575</v>
      </c>
      <c r="Q20" s="60">
        <f t="shared" si="6"/>
        <v>56</v>
      </c>
      <c r="R20" s="61">
        <f t="shared" si="7"/>
        <v>-42.87575</v>
      </c>
      <c r="S20" s="62">
        <v>16</v>
      </c>
    </row>
    <row r="21" spans="1:19" ht="19.5" customHeight="1">
      <c r="A21" s="29" t="s">
        <v>54</v>
      </c>
      <c r="B21" s="29" t="s">
        <v>55</v>
      </c>
      <c r="C21" s="32">
        <v>413.915</v>
      </c>
      <c r="D21" s="15">
        <v>23</v>
      </c>
      <c r="E21" s="35">
        <f t="shared" si="0"/>
        <v>-18.86085</v>
      </c>
      <c r="F21" s="52">
        <v>434.745</v>
      </c>
      <c r="G21" s="50">
        <v>22</v>
      </c>
      <c r="H21" s="53">
        <f t="shared" si="1"/>
        <v>-17.652549999999998</v>
      </c>
      <c r="I21" s="57">
        <v>433.535</v>
      </c>
      <c r="J21" s="15">
        <v>17</v>
      </c>
      <c r="K21" s="41">
        <f t="shared" si="2"/>
        <v>-12.66465</v>
      </c>
      <c r="L21" s="34"/>
      <c r="M21" s="28">
        <v>50</v>
      </c>
      <c r="N21" s="38">
        <f t="shared" si="3"/>
        <v>-50</v>
      </c>
      <c r="O21" s="26">
        <f t="shared" si="4"/>
        <v>112</v>
      </c>
      <c r="P21" s="39">
        <f t="shared" si="5"/>
        <v>-99.17805</v>
      </c>
      <c r="Q21" s="60">
        <f t="shared" si="6"/>
        <v>62</v>
      </c>
      <c r="R21" s="61">
        <f t="shared" si="7"/>
        <v>-49.17805</v>
      </c>
      <c r="S21" s="62">
        <v>17</v>
      </c>
    </row>
    <row r="22" spans="1:19" ht="19.5" customHeight="1">
      <c r="A22" s="29" t="s">
        <v>25</v>
      </c>
      <c r="B22" s="29" t="s">
        <v>42</v>
      </c>
      <c r="C22" s="31">
        <v>502.4</v>
      </c>
      <c r="D22" s="15">
        <v>5</v>
      </c>
      <c r="E22" s="35">
        <f t="shared" si="0"/>
        <v>0.02400000000000002</v>
      </c>
      <c r="F22" s="55">
        <v>498.14</v>
      </c>
      <c r="G22" s="50">
        <v>7</v>
      </c>
      <c r="H22" s="53">
        <f t="shared" si="1"/>
        <v>-2.0186</v>
      </c>
      <c r="I22" s="34"/>
      <c r="J22" s="28">
        <v>50</v>
      </c>
      <c r="K22" s="37">
        <f t="shared" si="2"/>
        <v>-50</v>
      </c>
      <c r="L22" s="34"/>
      <c r="M22" s="28">
        <v>50</v>
      </c>
      <c r="N22" s="38">
        <f t="shared" si="3"/>
        <v>-50</v>
      </c>
      <c r="O22" s="26">
        <f t="shared" si="4"/>
        <v>112</v>
      </c>
      <c r="P22" s="39">
        <f t="shared" si="5"/>
        <v>-101.99459999999999</v>
      </c>
      <c r="Q22" s="60">
        <f t="shared" si="6"/>
        <v>62</v>
      </c>
      <c r="R22" s="61">
        <f t="shared" si="7"/>
        <v>-51.99459999999999</v>
      </c>
      <c r="S22" s="62">
        <v>18</v>
      </c>
    </row>
    <row r="23" spans="1:19" ht="19.5" customHeight="1">
      <c r="A23" s="29" t="s">
        <v>51</v>
      </c>
      <c r="B23" s="30" t="s">
        <v>57</v>
      </c>
      <c r="C23" s="31">
        <v>351.29</v>
      </c>
      <c r="D23" s="15">
        <v>25</v>
      </c>
      <c r="E23" s="35">
        <f t="shared" si="0"/>
        <v>-21.487099999999998</v>
      </c>
      <c r="F23" s="52">
        <v>344.915</v>
      </c>
      <c r="G23" s="50">
        <v>24</v>
      </c>
      <c r="H23" s="53">
        <f t="shared" si="1"/>
        <v>-20.55085</v>
      </c>
      <c r="I23" s="57">
        <v>383.58</v>
      </c>
      <c r="J23" s="15">
        <v>19</v>
      </c>
      <c r="K23" s="41">
        <f t="shared" si="2"/>
        <v>-15.164200000000001</v>
      </c>
      <c r="L23" s="34"/>
      <c r="M23" s="28">
        <v>50</v>
      </c>
      <c r="N23" s="38">
        <f t="shared" si="3"/>
        <v>-50</v>
      </c>
      <c r="O23" s="26">
        <f t="shared" si="4"/>
        <v>118</v>
      </c>
      <c r="P23" s="39">
        <f t="shared" si="5"/>
        <v>-107.20214999999999</v>
      </c>
      <c r="Q23" s="60">
        <f t="shared" si="6"/>
        <v>68</v>
      </c>
      <c r="R23" s="61">
        <f t="shared" si="7"/>
        <v>-57.20214999999999</v>
      </c>
      <c r="S23" s="62">
        <v>19</v>
      </c>
    </row>
    <row r="24" spans="1:19" ht="19.5" customHeight="1">
      <c r="A24" s="29" t="s">
        <v>19</v>
      </c>
      <c r="B24" s="30" t="s">
        <v>61</v>
      </c>
      <c r="C24" s="31">
        <v>486.43</v>
      </c>
      <c r="D24" s="15">
        <v>8</v>
      </c>
      <c r="E24" s="35">
        <f t="shared" si="0"/>
        <v>-3.1357</v>
      </c>
      <c r="F24" s="33"/>
      <c r="G24" s="28">
        <v>50</v>
      </c>
      <c r="H24" s="36">
        <f t="shared" si="1"/>
        <v>-50</v>
      </c>
      <c r="I24" s="57">
        <v>459.015</v>
      </c>
      <c r="J24" s="15">
        <v>13</v>
      </c>
      <c r="K24" s="41">
        <f t="shared" si="2"/>
        <v>-8.40985</v>
      </c>
      <c r="L24" s="34"/>
      <c r="M24" s="28">
        <v>50</v>
      </c>
      <c r="N24" s="38">
        <f t="shared" si="3"/>
        <v>-50</v>
      </c>
      <c r="O24" s="26">
        <f t="shared" si="4"/>
        <v>121</v>
      </c>
      <c r="P24" s="39">
        <f t="shared" si="5"/>
        <v>-111.54554999999999</v>
      </c>
      <c r="Q24" s="60">
        <f t="shared" si="6"/>
        <v>71</v>
      </c>
      <c r="R24" s="61">
        <f t="shared" si="7"/>
        <v>-61.54554999999999</v>
      </c>
      <c r="S24" s="62">
        <v>20</v>
      </c>
    </row>
    <row r="25" spans="1:19" ht="19.5" customHeight="1">
      <c r="A25" s="29" t="s">
        <v>45</v>
      </c>
      <c r="B25" s="29" t="s">
        <v>46</v>
      </c>
      <c r="C25" s="31">
        <v>480.625</v>
      </c>
      <c r="D25" s="15">
        <v>12</v>
      </c>
      <c r="E25" s="35">
        <f t="shared" si="0"/>
        <v>-7.19375</v>
      </c>
      <c r="F25" s="54">
        <v>470.555</v>
      </c>
      <c r="G25" s="50">
        <v>15</v>
      </c>
      <c r="H25" s="53">
        <f t="shared" si="1"/>
        <v>-10.294450000000001</v>
      </c>
      <c r="I25" s="34"/>
      <c r="J25" s="28">
        <v>50</v>
      </c>
      <c r="K25" s="37">
        <f t="shared" si="2"/>
        <v>-50</v>
      </c>
      <c r="L25" s="34"/>
      <c r="M25" s="28">
        <v>50</v>
      </c>
      <c r="N25" s="38">
        <f t="shared" si="3"/>
        <v>-50</v>
      </c>
      <c r="O25" s="26">
        <f t="shared" si="4"/>
        <v>127</v>
      </c>
      <c r="P25" s="39">
        <f t="shared" si="5"/>
        <v>-117.4882</v>
      </c>
      <c r="Q25" s="60">
        <f t="shared" si="6"/>
        <v>77</v>
      </c>
      <c r="R25" s="61">
        <f t="shared" si="7"/>
        <v>-67.4882</v>
      </c>
      <c r="S25" s="62">
        <v>21</v>
      </c>
    </row>
    <row r="26" spans="1:19" ht="19.5" customHeight="1">
      <c r="A26" s="29" t="s">
        <v>49</v>
      </c>
      <c r="B26" s="29" t="s">
        <v>50</v>
      </c>
      <c r="C26" s="31">
        <v>478.725</v>
      </c>
      <c r="D26" s="15">
        <v>14</v>
      </c>
      <c r="E26" s="35">
        <f t="shared" si="0"/>
        <v>-9.21275</v>
      </c>
      <c r="F26" s="52">
        <v>446.54</v>
      </c>
      <c r="G26" s="50">
        <v>18</v>
      </c>
      <c r="H26" s="53">
        <f t="shared" si="1"/>
        <v>-13.534600000000001</v>
      </c>
      <c r="I26" s="34"/>
      <c r="J26" s="28">
        <v>50</v>
      </c>
      <c r="K26" s="37">
        <f t="shared" si="2"/>
        <v>-50</v>
      </c>
      <c r="L26" s="34"/>
      <c r="M26" s="28">
        <v>50</v>
      </c>
      <c r="N26" s="38">
        <f t="shared" si="3"/>
        <v>-50</v>
      </c>
      <c r="O26" s="26">
        <f t="shared" si="4"/>
        <v>132</v>
      </c>
      <c r="P26" s="39">
        <f t="shared" si="5"/>
        <v>-122.74735</v>
      </c>
      <c r="Q26" s="60">
        <f t="shared" si="6"/>
        <v>82</v>
      </c>
      <c r="R26" s="61">
        <f t="shared" si="7"/>
        <v>-72.74735</v>
      </c>
      <c r="S26" s="62">
        <v>22</v>
      </c>
    </row>
    <row r="27" spans="1:19" ht="19.5" customHeight="1">
      <c r="A27" s="29" t="s">
        <v>28</v>
      </c>
      <c r="B27" s="29" t="s">
        <v>43</v>
      </c>
      <c r="C27" s="31">
        <v>365.1</v>
      </c>
      <c r="D27" s="15">
        <v>24</v>
      </c>
      <c r="E27" s="35">
        <f t="shared" si="0"/>
        <v>-20.349</v>
      </c>
      <c r="F27" s="33"/>
      <c r="G27" s="28">
        <v>50</v>
      </c>
      <c r="H27" s="36">
        <f t="shared" si="1"/>
        <v>-50</v>
      </c>
      <c r="I27" s="57">
        <v>367.55</v>
      </c>
      <c r="J27" s="15">
        <v>20</v>
      </c>
      <c r="K27" s="41">
        <f t="shared" si="2"/>
        <v>-16.3245</v>
      </c>
      <c r="L27" s="34"/>
      <c r="M27" s="28">
        <v>50</v>
      </c>
      <c r="N27" s="38">
        <f t="shared" si="3"/>
        <v>-50</v>
      </c>
      <c r="O27" s="26">
        <f t="shared" si="4"/>
        <v>144</v>
      </c>
      <c r="P27" s="39">
        <f t="shared" si="5"/>
        <v>-136.6735</v>
      </c>
      <c r="Q27" s="60">
        <f t="shared" si="6"/>
        <v>94</v>
      </c>
      <c r="R27" s="61">
        <f t="shared" si="7"/>
        <v>-86.67349999999999</v>
      </c>
      <c r="S27" s="62">
        <v>23</v>
      </c>
    </row>
    <row r="28" spans="1:19" ht="19.5" customHeight="1">
      <c r="A28" s="30" t="s">
        <v>26</v>
      </c>
      <c r="B28" s="30" t="s">
        <v>56</v>
      </c>
      <c r="C28" s="27"/>
      <c r="D28" s="28">
        <v>50</v>
      </c>
      <c r="E28" s="36">
        <f t="shared" si="0"/>
        <v>-50</v>
      </c>
      <c r="F28" s="56">
        <v>482.52</v>
      </c>
      <c r="G28" s="50">
        <v>13</v>
      </c>
      <c r="H28" s="53">
        <f t="shared" si="1"/>
        <v>-8.174800000000001</v>
      </c>
      <c r="I28" s="34"/>
      <c r="J28" s="28">
        <v>50</v>
      </c>
      <c r="K28" s="37">
        <f t="shared" si="2"/>
        <v>-50</v>
      </c>
      <c r="L28" s="34"/>
      <c r="M28" s="28">
        <v>50</v>
      </c>
      <c r="N28" s="38">
        <f t="shared" si="3"/>
        <v>-50</v>
      </c>
      <c r="O28" s="26">
        <f t="shared" si="4"/>
        <v>163</v>
      </c>
      <c r="P28" s="39">
        <f t="shared" si="5"/>
        <v>-158.1748</v>
      </c>
      <c r="Q28" s="60">
        <f t="shared" si="6"/>
        <v>113</v>
      </c>
      <c r="R28" s="61">
        <f t="shared" si="7"/>
        <v>-108.1748</v>
      </c>
      <c r="S28" s="62">
        <v>24</v>
      </c>
    </row>
    <row r="29" spans="1:23" ht="19.5" customHeight="1">
      <c r="A29" s="29" t="s">
        <v>47</v>
      </c>
      <c r="B29" s="29" t="s">
        <v>48</v>
      </c>
      <c r="C29" s="31">
        <v>469.885</v>
      </c>
      <c r="D29" s="15">
        <v>17</v>
      </c>
      <c r="E29" s="35">
        <f t="shared" si="0"/>
        <v>-12.30115</v>
      </c>
      <c r="F29" s="33"/>
      <c r="G29" s="28">
        <v>50</v>
      </c>
      <c r="H29" s="36">
        <f t="shared" si="1"/>
        <v>-50</v>
      </c>
      <c r="I29" s="34"/>
      <c r="J29" s="28">
        <v>50</v>
      </c>
      <c r="K29" s="37">
        <f t="shared" si="2"/>
        <v>-50</v>
      </c>
      <c r="L29" s="34"/>
      <c r="M29" s="28">
        <v>50</v>
      </c>
      <c r="N29" s="38">
        <f t="shared" si="3"/>
        <v>-50</v>
      </c>
      <c r="O29" s="26">
        <f t="shared" si="4"/>
        <v>167</v>
      </c>
      <c r="P29" s="39">
        <f t="shared" si="5"/>
        <v>-162.30115</v>
      </c>
      <c r="Q29" s="60">
        <f t="shared" si="6"/>
        <v>117</v>
      </c>
      <c r="R29" s="61">
        <f t="shared" si="7"/>
        <v>-112.30115</v>
      </c>
      <c r="S29" s="62">
        <v>25</v>
      </c>
      <c r="T29" s="4"/>
      <c r="U29" s="4"/>
      <c r="V29" s="4"/>
      <c r="W29" s="4"/>
    </row>
    <row r="30" spans="1:19" ht="19.5" customHeight="1">
      <c r="A30" s="30" t="s">
        <v>62</v>
      </c>
      <c r="B30" s="30" t="s">
        <v>63</v>
      </c>
      <c r="C30" s="27"/>
      <c r="D30" s="28">
        <v>50</v>
      </c>
      <c r="E30" s="36">
        <f t="shared" si="0"/>
        <v>-50</v>
      </c>
      <c r="F30" s="56">
        <v>448.2</v>
      </c>
      <c r="G30" s="50">
        <v>17</v>
      </c>
      <c r="H30" s="53">
        <f t="shared" si="1"/>
        <v>-12.518</v>
      </c>
      <c r="I30" s="34"/>
      <c r="J30" s="28">
        <v>50</v>
      </c>
      <c r="K30" s="37">
        <f t="shared" si="2"/>
        <v>-50</v>
      </c>
      <c r="L30" s="34"/>
      <c r="M30" s="28">
        <v>50</v>
      </c>
      <c r="N30" s="38">
        <f t="shared" si="3"/>
        <v>-50</v>
      </c>
      <c r="O30" s="26">
        <f t="shared" si="4"/>
        <v>167</v>
      </c>
      <c r="P30" s="39">
        <f t="shared" si="5"/>
        <v>-162.518</v>
      </c>
      <c r="Q30" s="60">
        <f t="shared" si="6"/>
        <v>117</v>
      </c>
      <c r="R30" s="61">
        <f t="shared" si="7"/>
        <v>-112.518</v>
      </c>
      <c r="S30" s="62">
        <v>26</v>
      </c>
    </row>
    <row r="31" spans="1:19" ht="19.5" customHeight="1">
      <c r="A31" s="29" t="s">
        <v>37</v>
      </c>
      <c r="B31" s="29" t="s">
        <v>43</v>
      </c>
      <c r="C31" s="31">
        <v>451.445</v>
      </c>
      <c r="D31" s="15">
        <v>21</v>
      </c>
      <c r="E31" s="35">
        <f t="shared" si="0"/>
        <v>-16.48555</v>
      </c>
      <c r="F31" s="33"/>
      <c r="G31" s="28">
        <v>50</v>
      </c>
      <c r="H31" s="36">
        <f t="shared" si="1"/>
        <v>-50</v>
      </c>
      <c r="I31" s="34"/>
      <c r="J31" s="28">
        <v>50</v>
      </c>
      <c r="K31" s="37">
        <f t="shared" si="2"/>
        <v>-50</v>
      </c>
      <c r="L31" s="34"/>
      <c r="M31" s="28">
        <v>50</v>
      </c>
      <c r="N31" s="38">
        <f t="shared" si="3"/>
        <v>-50</v>
      </c>
      <c r="O31" s="26">
        <f t="shared" si="4"/>
        <v>171</v>
      </c>
      <c r="P31" s="39">
        <f t="shared" si="5"/>
        <v>-166.48555</v>
      </c>
      <c r="Q31" s="60">
        <f t="shared" si="6"/>
        <v>121</v>
      </c>
      <c r="R31" s="61">
        <f t="shared" si="7"/>
        <v>-116.48554999999999</v>
      </c>
      <c r="S31" s="62">
        <v>27</v>
      </c>
    </row>
    <row r="32" spans="1:23" ht="19.5" customHeight="1">
      <c r="A32" s="30" t="s">
        <v>64</v>
      </c>
      <c r="B32" s="30" t="s">
        <v>63</v>
      </c>
      <c r="C32" s="27"/>
      <c r="D32" s="28">
        <v>50</v>
      </c>
      <c r="E32" s="36">
        <f t="shared" si="0"/>
        <v>-50</v>
      </c>
      <c r="F32" s="56">
        <v>435.555</v>
      </c>
      <c r="G32" s="50">
        <v>21</v>
      </c>
      <c r="H32" s="53">
        <f t="shared" si="1"/>
        <v>-16.64445</v>
      </c>
      <c r="I32" s="34"/>
      <c r="J32" s="28">
        <v>50</v>
      </c>
      <c r="K32" s="37">
        <f t="shared" si="2"/>
        <v>-50</v>
      </c>
      <c r="L32" s="34"/>
      <c r="M32" s="28">
        <v>50</v>
      </c>
      <c r="N32" s="38">
        <f t="shared" si="3"/>
        <v>-50</v>
      </c>
      <c r="O32" s="26">
        <f t="shared" si="4"/>
        <v>171</v>
      </c>
      <c r="P32" s="39">
        <f t="shared" si="5"/>
        <v>-166.64445</v>
      </c>
      <c r="Q32" s="60">
        <f t="shared" si="6"/>
        <v>121</v>
      </c>
      <c r="R32" s="61">
        <f t="shared" si="7"/>
        <v>-116.64445</v>
      </c>
      <c r="S32" s="62">
        <v>28</v>
      </c>
      <c r="T32" s="4"/>
      <c r="U32" s="4"/>
      <c r="V32" s="4"/>
      <c r="W32" s="4"/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2015-06-20T07:48:14Z</dcterms:modified>
  <cp:category/>
  <cp:version/>
  <cp:contentType/>
  <cp:contentStatus/>
</cp:coreProperties>
</file>