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date1904="1"/>
  <bookViews>
    <workbookView xWindow="65521" yWindow="2355" windowWidth="9630" windowHeight="2400" activeTab="0"/>
  </bookViews>
  <sheets>
    <sheet name="Erg. VFG 2001 Text" sheetId="1" r:id="rId1"/>
  </sheets>
  <definedNames/>
  <calcPr fullCalcOnLoad="1"/>
</workbook>
</file>

<file path=xl/sharedStrings.xml><?xml version="1.0" encoding="utf-8"?>
<sst xmlns="http://schemas.openxmlformats.org/spreadsheetml/2006/main" count="263" uniqueCount="111">
  <si>
    <t>Ergebnisse Baden-Württembergische Castingmeisterschaft am 30.6. - 1.7. 2001 in Offenburg</t>
  </si>
  <si>
    <t>Mehrkampf-Ergebnisse für Ranglisten sind fett gedruckt.</t>
  </si>
  <si>
    <t>Klasse 1  U-10  (Geburtsjahr 1991 und jünger)  Dreikampf verkürzte Entfernungen</t>
  </si>
  <si>
    <t>Platz</t>
  </si>
  <si>
    <t>Nr.</t>
  </si>
  <si>
    <t>Name</t>
  </si>
  <si>
    <t>Verein</t>
  </si>
  <si>
    <t>Geb.</t>
  </si>
  <si>
    <t>D.3</t>
  </si>
  <si>
    <t>D.4</t>
  </si>
  <si>
    <t>D.5</t>
  </si>
  <si>
    <t>Dreikampf</t>
  </si>
  <si>
    <t>Patrick Kühn</t>
  </si>
  <si>
    <t>ASV Illingen</t>
  </si>
  <si>
    <t>Saskia Herrmann</t>
  </si>
  <si>
    <t>ASV Offenburg</t>
  </si>
  <si>
    <t>Klasse 2  CJW/DJW  (Geburtsjahr 1987-1990)  Dreikampf</t>
  </si>
  <si>
    <t>Jennifer Herrmann</t>
  </si>
  <si>
    <t>Klasse 4  CJM/DJM  (Geburtsjahr 1987-1990)  Dreikampf</t>
  </si>
  <si>
    <t>CJM</t>
  </si>
  <si>
    <t>DJM</t>
  </si>
  <si>
    <t>Matthias Kühn</t>
  </si>
  <si>
    <t>x</t>
  </si>
  <si>
    <t>Heinrich Reis</t>
  </si>
  <si>
    <t>AK Iffezheim</t>
  </si>
  <si>
    <t>Manuel Gleinser</t>
  </si>
  <si>
    <t>KSFV Biberach</t>
  </si>
  <si>
    <t>Philip Leppert</t>
  </si>
  <si>
    <t>Dirk Stiefvater</t>
  </si>
  <si>
    <t>Simon Beathalter</t>
  </si>
  <si>
    <t>AV Schutterwald</t>
  </si>
  <si>
    <t>Richard Brenner</t>
  </si>
  <si>
    <t>Daniel Palau</t>
  </si>
  <si>
    <t>Patrick Herzog</t>
  </si>
  <si>
    <t>Jonas Maier</t>
  </si>
  <si>
    <t>Stefan Burkhard</t>
  </si>
  <si>
    <t>Alexander Kuhn</t>
  </si>
  <si>
    <t>Klasse 5  AJM/BJM  (Geburtsjahr 1983-1986)  Dreikampf</t>
  </si>
  <si>
    <t>Manuel Georg</t>
  </si>
  <si>
    <t>Marcel Zemmrich</t>
  </si>
  <si>
    <t>Andreas Schwenzer</t>
  </si>
  <si>
    <t>Christoph Tremmel</t>
  </si>
  <si>
    <t>Alexander Kallai</t>
  </si>
  <si>
    <t>Andreas Isenmann</t>
  </si>
  <si>
    <t>ASV Offenbuerg</t>
  </si>
  <si>
    <t>Mirko Schley</t>
  </si>
  <si>
    <t>Klasse 6  AM  (Geburtsjahr bis 1982)  Dreikampf</t>
  </si>
  <si>
    <t>Wolfgang Herzog</t>
  </si>
  <si>
    <t>Florian Kraus</t>
  </si>
  <si>
    <t>Klasse 7  BJW  (Geburtsjahr 1985-1986)  Fünfkampf</t>
  </si>
  <si>
    <t>D.1</t>
  </si>
  <si>
    <t>D.2/1.</t>
  </si>
  <si>
    <t>D.2/2.</t>
  </si>
  <si>
    <t>Fünfkampf</t>
  </si>
  <si>
    <t>Sarah Ruchalski</t>
  </si>
  <si>
    <t>Klasse 8  AD/LD  (Geburtsjahr bis 1982)  Fünfkampf</t>
  </si>
  <si>
    <t>Sandra Bähr</t>
  </si>
  <si>
    <t>AG Heidelberg</t>
  </si>
  <si>
    <t>Klasse 9  BJM  (Geburtsjahr 1985-1986)  Fünfkampf</t>
  </si>
  <si>
    <t>D.6/1.</t>
  </si>
  <si>
    <t>D.6/2.</t>
  </si>
  <si>
    <t>D.7</t>
  </si>
  <si>
    <t>Siebenkampf</t>
  </si>
  <si>
    <t>Simon Bornhäußer</t>
  </si>
  <si>
    <t>Christian Muth</t>
  </si>
  <si>
    <t>Florian Kolb</t>
  </si>
  <si>
    <t>Klasse 10  AJM  (Geburtsjahr bis 1983-1984)  Siebenkampf</t>
  </si>
  <si>
    <t>Nikolas Ruchalski</t>
  </si>
  <si>
    <t>Mathias Wieber</t>
  </si>
  <si>
    <t>Klasse 11  AM/LM  (Geburtsjahr bis 1982)  Siebenkampf</t>
  </si>
  <si>
    <t>D.8</t>
  </si>
  <si>
    <t>D.9</t>
  </si>
  <si>
    <t>Neunkampf</t>
  </si>
  <si>
    <t>Klaus Boppel</t>
  </si>
  <si>
    <t>Leander Gleinser</t>
  </si>
  <si>
    <t>Joachim Cieslok</t>
  </si>
  <si>
    <t>Peter Pulter</t>
  </si>
  <si>
    <t>Walter Heidemann</t>
  </si>
  <si>
    <t>SAV Gundelsheim</t>
  </si>
  <si>
    <t>Hermann Gleinser</t>
  </si>
  <si>
    <t>Andreas Kirchner</t>
  </si>
  <si>
    <t>Hubert Beathalter</t>
  </si>
  <si>
    <t>Alfred Vollmer</t>
  </si>
  <si>
    <t>Mannschaftswertung (3 Werfer im Dreikampf gemischt ):</t>
  </si>
  <si>
    <t>Namen</t>
  </si>
  <si>
    <t>Werfer 1</t>
  </si>
  <si>
    <t>Werfer 2</t>
  </si>
  <si>
    <t>Werfer 3</t>
  </si>
  <si>
    <t>Summe</t>
  </si>
  <si>
    <t>Schutterwald</t>
  </si>
  <si>
    <t>Simon Beathalter; Christian Muth; Hubert Beathalter</t>
  </si>
  <si>
    <t xml:space="preserve">Iffezheim </t>
  </si>
  <si>
    <t>Andreas Kirchner, Florian Kraus, Christoph Tremmel</t>
  </si>
  <si>
    <t>Offenburg</t>
  </si>
  <si>
    <t>Mirco Schley, Jeniffer Herrmann, Alexander Kuhn</t>
  </si>
  <si>
    <t>Heidelberg</t>
  </si>
  <si>
    <t>Sandra Bähr, Joachim Cieslok, Klaus Boppel</t>
  </si>
  <si>
    <t>Biberach</t>
  </si>
  <si>
    <t>Leander Gleinser, Hermann Gleinser, Peter Pulter</t>
  </si>
  <si>
    <t>Mannschaftswertung (3 Werfer im Dreikampf Jugend ):</t>
  </si>
  <si>
    <t xml:space="preserve">Iffezheim I </t>
  </si>
  <si>
    <t>Nicolas Ruchalski, Mathias Wieber, Simon Bornhäuser</t>
  </si>
  <si>
    <t>Iffezheim II</t>
  </si>
  <si>
    <t>Heinrich Reis, Phillip Leppert, Manuel Georg</t>
  </si>
  <si>
    <t xml:space="preserve">Iffezheim III </t>
  </si>
  <si>
    <t>Alexander Kalei, Florian Kolb; Sahra Ruchalski</t>
  </si>
  <si>
    <t>Iffezheim IV</t>
  </si>
  <si>
    <t>Andreas Schwenzer, Daniel Palau, Richard Brenner</t>
  </si>
  <si>
    <t xml:space="preserve">Iffezheim VI </t>
  </si>
  <si>
    <t>Patrick Herzog, Jonas Maier, Dirk Stiefvater</t>
  </si>
  <si>
    <t>Patrick Kühn, Mattias Kühn, Marcel  Zemmrich</t>
  </si>
</sst>
</file>

<file path=xl/styles.xml><?xml version="1.0" encoding="utf-8"?>
<styleSheet xmlns="http://schemas.openxmlformats.org/spreadsheetml/2006/main">
  <numFmts count="1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&quot; DM&quot;;\-#,##0&quot; DM&quot;"/>
    <numFmt numFmtId="165" formatCode="#,##0&quot; DM&quot;;[Red]\-#,##0&quot; DM&quot;"/>
    <numFmt numFmtId="166" formatCode="#,##0.00&quot; DM&quot;;\-#,##0.00&quot; DM&quot;"/>
    <numFmt numFmtId="167" formatCode="#,##0.00&quot; DM&quot;;[Red]\-#,##0.00&quot; DM&quot;"/>
    <numFmt numFmtId="168" formatCode="_-* #,##0&quot; DM&quot;_-;\-* #,##0&quot; DM&quot;_-;_-* &quot;-&quot;&quot; DM&quot;_-;_-@_-"/>
    <numFmt numFmtId="169" formatCode="_-* #,##0_ _D_M_-;\-* #,##0_ _D_M_-;_-* &quot;-&quot;_ _D_M_-;_-@_-"/>
    <numFmt numFmtId="170" formatCode="_-* #,##0.00&quot; DM&quot;_-;\-* #,##0.00&quot; DM&quot;_-;_-* &quot;-&quot;??&quot; DM&quot;_-;_-@_-"/>
    <numFmt numFmtId="171" formatCode="_-* #,##0.00_ _D_M_-;\-* #,##0.00_ _D_M_-;_-* &quot;-&quot;??_ _D_M_-;_-@_-"/>
    <numFmt numFmtId="172" formatCode="0.000"/>
    <numFmt numFmtId="173" formatCode="0.0"/>
  </numFmts>
  <fonts count="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172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2"/>
  <sheetViews>
    <sheetView tabSelected="1" zoomScale="75" zoomScaleNormal="75" workbookViewId="0" topLeftCell="A1">
      <selection activeCell="Q47" sqref="Q47"/>
    </sheetView>
  </sheetViews>
  <sheetFormatPr defaultColWidth="11.00390625" defaultRowHeight="12"/>
  <cols>
    <col min="1" max="1" width="4.875" style="0" customWidth="1"/>
    <col min="2" max="2" width="3.375" style="0" customWidth="1"/>
    <col min="3" max="3" width="17.75390625" style="0" customWidth="1"/>
    <col min="4" max="4" width="15.125" style="0" customWidth="1"/>
    <col min="5" max="6" width="4.00390625" style="0" customWidth="1"/>
    <col min="7" max="7" width="6.125" style="1" customWidth="1"/>
    <col min="8" max="8" width="6.00390625" style="1" customWidth="1"/>
    <col min="9" max="9" width="4.00390625" style="0" customWidth="1"/>
    <col min="10" max="10" width="4.25390625" style="0" customWidth="1"/>
    <col min="11" max="11" width="6.00390625" style="1" customWidth="1"/>
    <col min="12" max="13" width="9.125" style="2" customWidth="1"/>
    <col min="14" max="14" width="6.375" style="1" customWidth="1"/>
    <col min="15" max="15" width="6.125" style="1" customWidth="1"/>
    <col min="16" max="16" width="6.375" style="1" customWidth="1"/>
    <col min="17" max="17" width="11.375" style="2" customWidth="1"/>
    <col min="18" max="18" width="4.625" style="0" customWidth="1"/>
    <col min="19" max="19" width="6.375" style="0" customWidth="1"/>
    <col min="20" max="20" width="10.125" style="2" customWidth="1"/>
  </cols>
  <sheetData>
    <row r="1" ht="12">
      <c r="A1" s="4" t="s">
        <v>0</v>
      </c>
    </row>
    <row r="3" ht="12">
      <c r="C3" s="4" t="s">
        <v>1</v>
      </c>
    </row>
    <row r="5" ht="12">
      <c r="C5" t="s">
        <v>2</v>
      </c>
    </row>
    <row r="6" spans="1:20" s="5" customFormat="1" ht="12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G6" s="6"/>
      <c r="H6" s="6"/>
      <c r="I6" s="5" t="s">
        <v>8</v>
      </c>
      <c r="J6" s="5" t="s">
        <v>9</v>
      </c>
      <c r="K6" s="6" t="s">
        <v>10</v>
      </c>
      <c r="L6" s="7" t="s">
        <v>11</v>
      </c>
      <c r="M6" s="7"/>
      <c r="N6" s="6"/>
      <c r="O6" s="6"/>
      <c r="P6" s="6"/>
      <c r="Q6" s="7"/>
      <c r="T6" s="7"/>
    </row>
    <row r="7" spans="1:12" ht="12">
      <c r="A7">
        <v>1</v>
      </c>
      <c r="B7">
        <v>1</v>
      </c>
      <c r="C7" t="s">
        <v>12</v>
      </c>
      <c r="D7" t="s">
        <v>13</v>
      </c>
      <c r="E7">
        <v>93</v>
      </c>
      <c r="I7">
        <v>44</v>
      </c>
      <c r="J7">
        <v>35</v>
      </c>
      <c r="K7" s="1">
        <v>27.56</v>
      </c>
      <c r="L7" s="2">
        <f>I7+J7+1.5*K7</f>
        <v>120.34</v>
      </c>
    </row>
    <row r="8" spans="1:12" ht="12">
      <c r="A8">
        <v>2</v>
      </c>
      <c r="B8">
        <v>2</v>
      </c>
      <c r="C8" t="s">
        <v>14</v>
      </c>
      <c r="D8" t="s">
        <v>15</v>
      </c>
      <c r="E8">
        <v>91</v>
      </c>
      <c r="I8">
        <v>26</v>
      </c>
      <c r="J8">
        <v>15</v>
      </c>
      <c r="K8" s="1">
        <v>28.52</v>
      </c>
      <c r="L8" s="2">
        <f>I8+J8+1.5*K8</f>
        <v>83.78</v>
      </c>
    </row>
    <row r="10" ht="12">
      <c r="C10" t="s">
        <v>16</v>
      </c>
    </row>
    <row r="11" spans="1:20" s="5" customFormat="1" ht="12">
      <c r="A11" s="5" t="s">
        <v>3</v>
      </c>
      <c r="B11" s="5" t="s">
        <v>4</v>
      </c>
      <c r="C11" s="5" t="s">
        <v>5</v>
      </c>
      <c r="D11" s="5" t="s">
        <v>6</v>
      </c>
      <c r="E11" s="5" t="s">
        <v>7</v>
      </c>
      <c r="G11" s="6"/>
      <c r="H11" s="6"/>
      <c r="I11" s="5" t="s">
        <v>8</v>
      </c>
      <c r="J11" s="5" t="s">
        <v>9</v>
      </c>
      <c r="K11" s="6" t="s">
        <v>10</v>
      </c>
      <c r="L11" s="7" t="s">
        <v>11</v>
      </c>
      <c r="M11" s="7"/>
      <c r="N11" s="6"/>
      <c r="O11" s="6"/>
      <c r="P11" s="6"/>
      <c r="Q11" s="7"/>
      <c r="T11" s="7"/>
    </row>
    <row r="12" spans="1:12" ht="12">
      <c r="A12">
        <v>1</v>
      </c>
      <c r="B12">
        <v>6</v>
      </c>
      <c r="C12" t="s">
        <v>17</v>
      </c>
      <c r="D12" t="s">
        <v>15</v>
      </c>
      <c r="E12">
        <v>89</v>
      </c>
      <c r="I12">
        <v>32</v>
      </c>
      <c r="J12">
        <v>15</v>
      </c>
      <c r="K12" s="1">
        <v>37.4</v>
      </c>
      <c r="L12" s="3">
        <f>I12+J12+1.5*K12</f>
        <v>103.1</v>
      </c>
    </row>
    <row r="14" ht="12">
      <c r="C14" t="s">
        <v>18</v>
      </c>
    </row>
    <row r="15" spans="1:20" s="5" customFormat="1" ht="12">
      <c r="A15" s="5" t="s">
        <v>3</v>
      </c>
      <c r="B15" s="5" t="s">
        <v>4</v>
      </c>
      <c r="C15" s="5" t="s">
        <v>5</v>
      </c>
      <c r="D15" s="5" t="s">
        <v>6</v>
      </c>
      <c r="E15" s="5" t="s">
        <v>7</v>
      </c>
      <c r="G15" s="6" t="s">
        <v>19</v>
      </c>
      <c r="H15" s="6" t="s">
        <v>20</v>
      </c>
      <c r="I15" s="5" t="s">
        <v>8</v>
      </c>
      <c r="J15" s="5" t="s">
        <v>9</v>
      </c>
      <c r="K15" s="6" t="s">
        <v>10</v>
      </c>
      <c r="L15" s="7" t="s">
        <v>11</v>
      </c>
      <c r="M15" s="7"/>
      <c r="N15" s="6"/>
      <c r="O15" s="6"/>
      <c r="P15" s="6"/>
      <c r="Q15" s="7"/>
      <c r="T15" s="7"/>
    </row>
    <row r="16" spans="1:12" ht="12">
      <c r="A16">
        <v>1</v>
      </c>
      <c r="B16">
        <v>11</v>
      </c>
      <c r="C16" t="s">
        <v>21</v>
      </c>
      <c r="D16" t="s">
        <v>13</v>
      </c>
      <c r="E16">
        <v>89</v>
      </c>
      <c r="H16" s="1" t="s">
        <v>22</v>
      </c>
      <c r="I16">
        <v>72</v>
      </c>
      <c r="J16">
        <v>45</v>
      </c>
      <c r="K16" s="1">
        <v>56.73</v>
      </c>
      <c r="L16" s="3">
        <f aca="true" t="shared" si="0" ref="L16:L27">I16+J16+1.5*K16</f>
        <v>202.095</v>
      </c>
    </row>
    <row r="17" spans="1:12" ht="12">
      <c r="A17">
        <v>2</v>
      </c>
      <c r="B17">
        <v>19</v>
      </c>
      <c r="C17" t="s">
        <v>23</v>
      </c>
      <c r="D17" t="s">
        <v>24</v>
      </c>
      <c r="E17">
        <v>88</v>
      </c>
      <c r="G17" s="1" t="s">
        <v>22</v>
      </c>
      <c r="I17">
        <v>62</v>
      </c>
      <c r="J17">
        <v>55</v>
      </c>
      <c r="K17" s="1">
        <v>45.47</v>
      </c>
      <c r="L17" s="3">
        <f t="shared" si="0"/>
        <v>185.20499999999998</v>
      </c>
    </row>
    <row r="18" spans="1:12" ht="12">
      <c r="A18">
        <v>3</v>
      </c>
      <c r="B18">
        <v>12</v>
      </c>
      <c r="C18" t="s">
        <v>25</v>
      </c>
      <c r="D18" t="s">
        <v>26</v>
      </c>
      <c r="E18">
        <v>89</v>
      </c>
      <c r="H18" s="1" t="s">
        <v>22</v>
      </c>
      <c r="I18">
        <v>76</v>
      </c>
      <c r="J18">
        <v>25</v>
      </c>
      <c r="K18" s="1">
        <v>51.93</v>
      </c>
      <c r="L18" s="3">
        <f t="shared" si="0"/>
        <v>178.89499999999998</v>
      </c>
    </row>
    <row r="19" spans="1:12" ht="12">
      <c r="A19">
        <v>4</v>
      </c>
      <c r="B19">
        <v>20</v>
      </c>
      <c r="C19" t="s">
        <v>27</v>
      </c>
      <c r="D19" t="s">
        <v>24</v>
      </c>
      <c r="E19">
        <v>87</v>
      </c>
      <c r="G19" s="1" t="s">
        <v>22</v>
      </c>
      <c r="I19">
        <v>60</v>
      </c>
      <c r="J19">
        <v>20</v>
      </c>
      <c r="K19" s="1">
        <v>51.39</v>
      </c>
      <c r="L19" s="3">
        <f t="shared" si="0"/>
        <v>157.085</v>
      </c>
    </row>
    <row r="20" spans="1:12" ht="12">
      <c r="A20">
        <v>5</v>
      </c>
      <c r="B20">
        <v>17</v>
      </c>
      <c r="C20" t="s">
        <v>28</v>
      </c>
      <c r="D20" t="s">
        <v>24</v>
      </c>
      <c r="E20">
        <v>87</v>
      </c>
      <c r="G20" s="1" t="s">
        <v>22</v>
      </c>
      <c r="I20">
        <v>46</v>
      </c>
      <c r="J20">
        <v>40</v>
      </c>
      <c r="K20" s="1">
        <v>39.55</v>
      </c>
      <c r="L20" s="3">
        <f t="shared" si="0"/>
        <v>145.325</v>
      </c>
    </row>
    <row r="21" spans="1:12" ht="12">
      <c r="A21">
        <v>6</v>
      </c>
      <c r="B21">
        <v>23</v>
      </c>
      <c r="C21" t="s">
        <v>29</v>
      </c>
      <c r="D21" t="s">
        <v>30</v>
      </c>
      <c r="E21">
        <v>89</v>
      </c>
      <c r="H21" s="1" t="s">
        <v>22</v>
      </c>
      <c r="I21">
        <v>46</v>
      </c>
      <c r="J21">
        <v>35</v>
      </c>
      <c r="K21" s="1">
        <v>41.8</v>
      </c>
      <c r="L21" s="3">
        <f t="shared" si="0"/>
        <v>143.7</v>
      </c>
    </row>
    <row r="22" spans="1:12" ht="12">
      <c r="A22">
        <v>7</v>
      </c>
      <c r="B22">
        <v>21</v>
      </c>
      <c r="C22" t="s">
        <v>31</v>
      </c>
      <c r="D22" t="s">
        <v>24</v>
      </c>
      <c r="E22">
        <v>87</v>
      </c>
      <c r="G22" s="1" t="s">
        <v>22</v>
      </c>
      <c r="I22">
        <v>44</v>
      </c>
      <c r="J22">
        <v>25</v>
      </c>
      <c r="K22" s="1">
        <v>45.74</v>
      </c>
      <c r="L22" s="3">
        <f t="shared" si="0"/>
        <v>137.61</v>
      </c>
    </row>
    <row r="23" spans="1:12" ht="12">
      <c r="A23">
        <v>8</v>
      </c>
      <c r="B23">
        <v>15</v>
      </c>
      <c r="C23" t="s">
        <v>32</v>
      </c>
      <c r="D23" t="s">
        <v>24</v>
      </c>
      <c r="E23">
        <v>87</v>
      </c>
      <c r="H23" s="1" t="s">
        <v>22</v>
      </c>
      <c r="I23">
        <v>52</v>
      </c>
      <c r="J23">
        <v>30</v>
      </c>
      <c r="K23" s="1">
        <v>27.5</v>
      </c>
      <c r="L23" s="3">
        <f t="shared" si="0"/>
        <v>123.25</v>
      </c>
    </row>
    <row r="24" spans="1:12" ht="12">
      <c r="A24">
        <v>9</v>
      </c>
      <c r="B24">
        <v>18</v>
      </c>
      <c r="C24" t="s">
        <v>33</v>
      </c>
      <c r="D24" t="s">
        <v>24</v>
      </c>
      <c r="E24">
        <v>87</v>
      </c>
      <c r="G24" s="1" t="s">
        <v>22</v>
      </c>
      <c r="I24">
        <v>48</v>
      </c>
      <c r="J24">
        <v>25</v>
      </c>
      <c r="K24" s="1">
        <v>29.03</v>
      </c>
      <c r="L24" s="3">
        <f t="shared" si="0"/>
        <v>116.545</v>
      </c>
    </row>
    <row r="25" spans="1:12" ht="12">
      <c r="A25">
        <v>10</v>
      </c>
      <c r="B25">
        <v>14</v>
      </c>
      <c r="C25" t="s">
        <v>34</v>
      </c>
      <c r="D25" t="s">
        <v>24</v>
      </c>
      <c r="E25">
        <v>89</v>
      </c>
      <c r="H25" s="1" t="s">
        <v>22</v>
      </c>
      <c r="I25">
        <v>42</v>
      </c>
      <c r="J25">
        <v>5</v>
      </c>
      <c r="K25" s="1">
        <v>42.64</v>
      </c>
      <c r="L25" s="3">
        <f t="shared" si="0"/>
        <v>110.96000000000001</v>
      </c>
    </row>
    <row r="26" spans="1:12" ht="12">
      <c r="A26">
        <v>11</v>
      </c>
      <c r="B26">
        <v>16</v>
      </c>
      <c r="C26" t="s">
        <v>35</v>
      </c>
      <c r="D26" t="s">
        <v>24</v>
      </c>
      <c r="E26">
        <v>88</v>
      </c>
      <c r="G26" s="1" t="s">
        <v>22</v>
      </c>
      <c r="I26">
        <v>28</v>
      </c>
      <c r="J26">
        <v>10</v>
      </c>
      <c r="K26" s="1">
        <v>35.95</v>
      </c>
      <c r="L26" s="3">
        <f t="shared" si="0"/>
        <v>91.92500000000001</v>
      </c>
    </row>
    <row r="27" spans="1:12" ht="12">
      <c r="A27">
        <v>12</v>
      </c>
      <c r="B27">
        <v>22</v>
      </c>
      <c r="C27" t="s">
        <v>36</v>
      </c>
      <c r="D27" t="s">
        <v>15</v>
      </c>
      <c r="E27">
        <v>90</v>
      </c>
      <c r="H27" s="1" t="s">
        <v>22</v>
      </c>
      <c r="I27">
        <v>18</v>
      </c>
      <c r="J27">
        <v>5</v>
      </c>
      <c r="K27" s="1">
        <v>23.16</v>
      </c>
      <c r="L27" s="3">
        <f t="shared" si="0"/>
        <v>57.74</v>
      </c>
    </row>
    <row r="28" ht="12">
      <c r="L28" s="3"/>
    </row>
    <row r="30" ht="12">
      <c r="C30" t="s">
        <v>37</v>
      </c>
    </row>
    <row r="31" spans="1:20" s="5" customFormat="1" ht="12">
      <c r="A31" s="5" t="s">
        <v>3</v>
      </c>
      <c r="B31" s="5" t="s">
        <v>4</v>
      </c>
      <c r="C31" s="5" t="s">
        <v>5</v>
      </c>
      <c r="D31" s="5" t="s">
        <v>6</v>
      </c>
      <c r="E31" s="5" t="s">
        <v>7</v>
      </c>
      <c r="G31" s="6"/>
      <c r="H31" s="6"/>
      <c r="I31" s="5" t="s">
        <v>8</v>
      </c>
      <c r="J31" s="5" t="s">
        <v>9</v>
      </c>
      <c r="K31" s="6" t="s">
        <v>10</v>
      </c>
      <c r="L31" s="7" t="s">
        <v>11</v>
      </c>
      <c r="M31" s="7"/>
      <c r="N31" s="6"/>
      <c r="O31" s="6"/>
      <c r="P31" s="6"/>
      <c r="Q31" s="7"/>
      <c r="T31" s="7"/>
    </row>
    <row r="32" spans="1:12" ht="12">
      <c r="A32">
        <v>1</v>
      </c>
      <c r="B32">
        <v>32</v>
      </c>
      <c r="C32" t="s">
        <v>38</v>
      </c>
      <c r="D32" t="s">
        <v>24</v>
      </c>
      <c r="E32">
        <v>83</v>
      </c>
      <c r="I32">
        <v>66</v>
      </c>
      <c r="J32">
        <v>60</v>
      </c>
      <c r="K32" s="1">
        <v>58.32</v>
      </c>
      <c r="L32" s="2">
        <f aca="true" t="shared" si="1" ref="L32:L38">I32+J32+1.5*K32</f>
        <v>213.48000000000002</v>
      </c>
    </row>
    <row r="33" spans="1:12" ht="12">
      <c r="A33">
        <v>2</v>
      </c>
      <c r="B33">
        <v>36</v>
      </c>
      <c r="C33" t="s">
        <v>39</v>
      </c>
      <c r="D33" t="s">
        <v>13</v>
      </c>
      <c r="E33">
        <v>86</v>
      </c>
      <c r="I33">
        <v>62</v>
      </c>
      <c r="J33">
        <v>55</v>
      </c>
      <c r="K33" s="1">
        <v>47.55</v>
      </c>
      <c r="L33" s="2">
        <f t="shared" si="1"/>
        <v>188.325</v>
      </c>
    </row>
    <row r="34" spans="1:12" ht="12">
      <c r="A34">
        <v>3</v>
      </c>
      <c r="B34">
        <v>31</v>
      </c>
      <c r="C34" t="s">
        <v>40</v>
      </c>
      <c r="D34" t="s">
        <v>24</v>
      </c>
      <c r="E34">
        <v>85</v>
      </c>
      <c r="I34">
        <v>58</v>
      </c>
      <c r="J34">
        <v>35</v>
      </c>
      <c r="K34" s="1">
        <v>55.36</v>
      </c>
      <c r="L34" s="2">
        <f t="shared" si="1"/>
        <v>176.04</v>
      </c>
    </row>
    <row r="35" spans="1:12" ht="12">
      <c r="A35">
        <v>4</v>
      </c>
      <c r="B35">
        <v>33</v>
      </c>
      <c r="C35" t="s">
        <v>41</v>
      </c>
      <c r="D35" t="s">
        <v>24</v>
      </c>
      <c r="E35">
        <v>83</v>
      </c>
      <c r="I35">
        <v>46</v>
      </c>
      <c r="J35">
        <v>35</v>
      </c>
      <c r="K35" s="1">
        <v>58.08</v>
      </c>
      <c r="L35" s="2">
        <f t="shared" si="1"/>
        <v>168.12</v>
      </c>
    </row>
    <row r="36" spans="1:12" ht="12">
      <c r="A36">
        <v>5</v>
      </c>
      <c r="B36">
        <v>34</v>
      </c>
      <c r="C36" t="s">
        <v>42</v>
      </c>
      <c r="D36" t="s">
        <v>24</v>
      </c>
      <c r="E36">
        <v>86</v>
      </c>
      <c r="I36">
        <v>76</v>
      </c>
      <c r="J36">
        <v>30</v>
      </c>
      <c r="K36" s="1">
        <v>37.86</v>
      </c>
      <c r="L36" s="2">
        <f t="shared" si="1"/>
        <v>162.79</v>
      </c>
    </row>
    <row r="37" spans="1:12" ht="12">
      <c r="A37">
        <v>6</v>
      </c>
      <c r="B37">
        <v>37</v>
      </c>
      <c r="C37" t="s">
        <v>43</v>
      </c>
      <c r="D37" t="s">
        <v>44</v>
      </c>
      <c r="E37">
        <v>86</v>
      </c>
      <c r="I37">
        <v>60</v>
      </c>
      <c r="J37">
        <v>20</v>
      </c>
      <c r="K37" s="1">
        <v>51.99</v>
      </c>
      <c r="L37" s="2">
        <f t="shared" si="1"/>
        <v>157.985</v>
      </c>
    </row>
    <row r="38" spans="1:12" ht="12">
      <c r="A38">
        <v>7</v>
      </c>
      <c r="B38">
        <v>35</v>
      </c>
      <c r="C38" t="s">
        <v>45</v>
      </c>
      <c r="D38" t="s">
        <v>15</v>
      </c>
      <c r="E38">
        <v>84</v>
      </c>
      <c r="I38">
        <v>42</v>
      </c>
      <c r="J38">
        <v>15</v>
      </c>
      <c r="K38" s="1">
        <v>49.46</v>
      </c>
      <c r="L38" s="2">
        <f t="shared" si="1"/>
        <v>131.19</v>
      </c>
    </row>
    <row r="40" ht="12">
      <c r="C40" t="s">
        <v>46</v>
      </c>
    </row>
    <row r="41" spans="1:20" s="5" customFormat="1" ht="12">
      <c r="A41" s="5" t="s">
        <v>3</v>
      </c>
      <c r="B41" s="5" t="s">
        <v>4</v>
      </c>
      <c r="C41" s="5" t="s">
        <v>5</v>
      </c>
      <c r="D41" s="5" t="s">
        <v>6</v>
      </c>
      <c r="E41" s="5" t="s">
        <v>7</v>
      </c>
      <c r="G41" s="6"/>
      <c r="H41" s="6"/>
      <c r="I41" s="5" t="s">
        <v>8</v>
      </c>
      <c r="J41" s="5" t="s">
        <v>9</v>
      </c>
      <c r="K41" s="6" t="s">
        <v>10</v>
      </c>
      <c r="L41" s="7" t="s">
        <v>11</v>
      </c>
      <c r="M41" s="7"/>
      <c r="N41" s="6"/>
      <c r="O41" s="6"/>
      <c r="P41" s="6"/>
      <c r="Q41" s="7"/>
      <c r="T41" s="7"/>
    </row>
    <row r="42" spans="1:12" ht="12">
      <c r="A42">
        <v>1</v>
      </c>
      <c r="B42">
        <v>42</v>
      </c>
      <c r="C42" t="s">
        <v>47</v>
      </c>
      <c r="D42" t="s">
        <v>24</v>
      </c>
      <c r="E42">
        <v>56</v>
      </c>
      <c r="I42">
        <v>42</v>
      </c>
      <c r="J42">
        <v>5</v>
      </c>
      <c r="K42" s="1">
        <v>52.46</v>
      </c>
      <c r="L42" s="2">
        <f>I42+J42+1.5*K42</f>
        <v>125.69</v>
      </c>
    </row>
    <row r="43" spans="1:12" ht="12">
      <c r="A43">
        <v>2</v>
      </c>
      <c r="B43">
        <v>41</v>
      </c>
      <c r="C43" t="s">
        <v>48</v>
      </c>
      <c r="D43" t="s">
        <v>24</v>
      </c>
      <c r="E43">
        <v>82</v>
      </c>
      <c r="I43">
        <v>40</v>
      </c>
      <c r="J43">
        <v>20</v>
      </c>
      <c r="K43" s="1">
        <v>41.25</v>
      </c>
      <c r="L43" s="2">
        <f>I43+J43+1.5*K43</f>
        <v>121.875</v>
      </c>
    </row>
    <row r="45" ht="12">
      <c r="C45" t="s">
        <v>49</v>
      </c>
    </row>
    <row r="46" spans="1:20" s="5" customFormat="1" ht="12">
      <c r="A46" s="5" t="s">
        <v>3</v>
      </c>
      <c r="B46" s="5" t="s">
        <v>4</v>
      </c>
      <c r="C46" s="5" t="s">
        <v>5</v>
      </c>
      <c r="D46" s="5" t="s">
        <v>6</v>
      </c>
      <c r="E46" s="5" t="s">
        <v>7</v>
      </c>
      <c r="F46" s="5" t="s">
        <v>50</v>
      </c>
      <c r="G46" s="6" t="s">
        <v>51</v>
      </c>
      <c r="H46" s="6" t="s">
        <v>52</v>
      </c>
      <c r="I46" s="5" t="s">
        <v>8</v>
      </c>
      <c r="J46" s="5" t="s">
        <v>9</v>
      </c>
      <c r="K46" s="6" t="s">
        <v>10</v>
      </c>
      <c r="L46" s="7" t="s">
        <v>11</v>
      </c>
      <c r="M46" s="7" t="s">
        <v>53</v>
      </c>
      <c r="N46" s="6"/>
      <c r="O46" s="6"/>
      <c r="P46" s="6"/>
      <c r="Q46" s="7"/>
      <c r="T46" s="7"/>
    </row>
    <row r="47" spans="1:13" ht="12">
      <c r="A47">
        <v>1</v>
      </c>
      <c r="B47">
        <v>46</v>
      </c>
      <c r="C47" t="s">
        <v>54</v>
      </c>
      <c r="D47" t="s">
        <v>24</v>
      </c>
      <c r="E47">
        <v>86</v>
      </c>
      <c r="F47">
        <v>35</v>
      </c>
      <c r="G47" s="1">
        <v>20.95</v>
      </c>
      <c r="H47" s="1">
        <v>18.22</v>
      </c>
      <c r="I47">
        <v>60</v>
      </c>
      <c r="J47">
        <v>25</v>
      </c>
      <c r="K47" s="1">
        <v>35.91</v>
      </c>
      <c r="L47" s="3">
        <f>I47+J47+1.5*K47</f>
        <v>138.865</v>
      </c>
      <c r="M47" s="3">
        <f>F47+G47+H47+I47+J47+1.5*K47</f>
        <v>213.03500000000003</v>
      </c>
    </row>
    <row r="49" ht="12">
      <c r="C49" t="s">
        <v>55</v>
      </c>
    </row>
    <row r="50" spans="1:20" s="5" customFormat="1" ht="12">
      <c r="A50" s="5" t="s">
        <v>3</v>
      </c>
      <c r="B50" s="5" t="s">
        <v>4</v>
      </c>
      <c r="C50" s="5" t="s">
        <v>5</v>
      </c>
      <c r="D50" s="5" t="s">
        <v>6</v>
      </c>
      <c r="E50" s="5" t="s">
        <v>7</v>
      </c>
      <c r="F50" s="5" t="s">
        <v>50</v>
      </c>
      <c r="G50" s="6" t="s">
        <v>51</v>
      </c>
      <c r="H50" s="6" t="s">
        <v>52</v>
      </c>
      <c r="I50" s="5" t="s">
        <v>8</v>
      </c>
      <c r="J50" s="5" t="s">
        <v>9</v>
      </c>
      <c r="K50" s="6" t="s">
        <v>10</v>
      </c>
      <c r="L50" s="7" t="s">
        <v>11</v>
      </c>
      <c r="M50" s="7" t="s">
        <v>53</v>
      </c>
      <c r="N50" s="6"/>
      <c r="O50" s="6"/>
      <c r="P50" s="6"/>
      <c r="Q50" s="7"/>
      <c r="T50" s="7"/>
    </row>
    <row r="51" spans="1:13" ht="12">
      <c r="A51">
        <v>1</v>
      </c>
      <c r="B51">
        <v>51</v>
      </c>
      <c r="C51" t="s">
        <v>56</v>
      </c>
      <c r="D51" t="s">
        <v>57</v>
      </c>
      <c r="E51">
        <v>82</v>
      </c>
      <c r="F51">
        <v>100</v>
      </c>
      <c r="G51" s="1">
        <v>37.55</v>
      </c>
      <c r="H51" s="1">
        <v>36.5</v>
      </c>
      <c r="I51">
        <v>92</v>
      </c>
      <c r="J51">
        <v>85</v>
      </c>
      <c r="K51" s="1">
        <v>56.47</v>
      </c>
      <c r="L51" s="3">
        <f>I51+J51+1.5*K51</f>
        <v>261.705</v>
      </c>
      <c r="M51" s="3">
        <f>F51+G51+H51+I51+J51+1.5*K51</f>
        <v>435.755</v>
      </c>
    </row>
    <row r="52" ht="12">
      <c r="A52" s="4"/>
    </row>
    <row r="53" ht="12">
      <c r="C53" t="s">
        <v>58</v>
      </c>
    </row>
    <row r="54" spans="1:20" s="5" customFormat="1" ht="12">
      <c r="A54" s="5" t="s">
        <v>3</v>
      </c>
      <c r="B54" s="5" t="s">
        <v>4</v>
      </c>
      <c r="C54" s="5" t="s">
        <v>5</v>
      </c>
      <c r="D54" s="5" t="s">
        <v>6</v>
      </c>
      <c r="E54" s="5" t="s">
        <v>7</v>
      </c>
      <c r="F54" s="5" t="s">
        <v>50</v>
      </c>
      <c r="G54" s="6" t="s">
        <v>51</v>
      </c>
      <c r="H54" s="6" t="s">
        <v>52</v>
      </c>
      <c r="I54" s="5" t="s">
        <v>8</v>
      </c>
      <c r="J54" s="5" t="s">
        <v>9</v>
      </c>
      <c r="K54" s="6" t="s">
        <v>10</v>
      </c>
      <c r="L54" s="7" t="s">
        <v>11</v>
      </c>
      <c r="M54" s="7" t="s">
        <v>53</v>
      </c>
      <c r="N54" s="6" t="s">
        <v>59</v>
      </c>
      <c r="O54" s="6" t="s">
        <v>60</v>
      </c>
      <c r="P54" s="6" t="s">
        <v>61</v>
      </c>
      <c r="Q54" s="7" t="s">
        <v>62</v>
      </c>
      <c r="T54" s="7"/>
    </row>
    <row r="55" spans="1:13" ht="12">
      <c r="A55">
        <v>1</v>
      </c>
      <c r="B55">
        <v>58</v>
      </c>
      <c r="C55" t="s">
        <v>63</v>
      </c>
      <c r="D55" t="s">
        <v>24</v>
      </c>
      <c r="E55">
        <v>86</v>
      </c>
      <c r="F55">
        <v>50</v>
      </c>
      <c r="G55" s="1">
        <v>30.18</v>
      </c>
      <c r="H55" s="1">
        <v>28.28</v>
      </c>
      <c r="I55">
        <v>92</v>
      </c>
      <c r="J55">
        <v>65</v>
      </c>
      <c r="K55" s="1">
        <v>49.79</v>
      </c>
      <c r="L55" s="3">
        <f>I55+J55+1.5*K55</f>
        <v>231.685</v>
      </c>
      <c r="M55" s="3">
        <f>F55+G55+H55+I55+J55+1.5*K55</f>
        <v>340.14500000000004</v>
      </c>
    </row>
    <row r="56" spans="1:17" ht="12">
      <c r="A56">
        <v>2</v>
      </c>
      <c r="B56">
        <v>56</v>
      </c>
      <c r="C56" t="s">
        <v>64</v>
      </c>
      <c r="D56" t="s">
        <v>30</v>
      </c>
      <c r="E56">
        <v>85</v>
      </c>
      <c r="F56">
        <v>45</v>
      </c>
      <c r="G56" s="1">
        <v>32.44</v>
      </c>
      <c r="H56" s="1">
        <v>32.05</v>
      </c>
      <c r="I56">
        <v>66</v>
      </c>
      <c r="J56">
        <v>45</v>
      </c>
      <c r="K56" s="1">
        <v>50.55</v>
      </c>
      <c r="L56" s="3">
        <f>I56+J56+1.5*K56</f>
        <v>186.825</v>
      </c>
      <c r="M56" s="3">
        <f>F56+G56+H56+I56+J56+1.5*K56</f>
        <v>296.315</v>
      </c>
      <c r="N56" s="1">
        <v>43.34</v>
      </c>
      <c r="O56" s="1">
        <v>43.65</v>
      </c>
      <c r="P56" s="1">
        <v>80</v>
      </c>
      <c r="Q56" s="3">
        <f>F56+G56+H56+I56+J56+1.5*K56+N56+O56+1.5*P56</f>
        <v>503.30499999999995</v>
      </c>
    </row>
    <row r="57" spans="1:13" ht="12">
      <c r="A57">
        <v>3</v>
      </c>
      <c r="B57">
        <v>57</v>
      </c>
      <c r="C57" t="s">
        <v>65</v>
      </c>
      <c r="D57" t="s">
        <v>24</v>
      </c>
      <c r="E57">
        <v>86</v>
      </c>
      <c r="F57">
        <v>15</v>
      </c>
      <c r="G57" s="1">
        <v>24.55</v>
      </c>
      <c r="H57" s="1">
        <v>24.12</v>
      </c>
      <c r="I57">
        <v>58</v>
      </c>
      <c r="J57">
        <v>25</v>
      </c>
      <c r="K57" s="1">
        <v>39.64</v>
      </c>
      <c r="L57" s="3">
        <f>I57+J57+1.5*K57</f>
        <v>142.46</v>
      </c>
      <c r="M57" s="3">
        <f>F57+G57+H57+I57+J57+1.5*K57</f>
        <v>206.13000000000002</v>
      </c>
    </row>
    <row r="59" ht="12">
      <c r="C59" t="s">
        <v>66</v>
      </c>
    </row>
    <row r="60" spans="1:20" s="5" customFormat="1" ht="12">
      <c r="A60" s="5" t="s">
        <v>3</v>
      </c>
      <c r="B60" s="5" t="s">
        <v>4</v>
      </c>
      <c r="C60" s="5" t="s">
        <v>5</v>
      </c>
      <c r="D60" s="5" t="s">
        <v>6</v>
      </c>
      <c r="E60" s="5" t="s">
        <v>7</v>
      </c>
      <c r="F60" s="5" t="s">
        <v>50</v>
      </c>
      <c r="G60" s="6" t="s">
        <v>51</v>
      </c>
      <c r="H60" s="6" t="s">
        <v>52</v>
      </c>
      <c r="I60" s="5" t="s">
        <v>8</v>
      </c>
      <c r="J60" s="5" t="s">
        <v>9</v>
      </c>
      <c r="K60" s="6" t="s">
        <v>10</v>
      </c>
      <c r="L60" s="7" t="s">
        <v>11</v>
      </c>
      <c r="M60" s="7" t="s">
        <v>53</v>
      </c>
      <c r="N60" s="6" t="s">
        <v>59</v>
      </c>
      <c r="O60" s="6" t="s">
        <v>60</v>
      </c>
      <c r="P60" s="6" t="s">
        <v>61</v>
      </c>
      <c r="Q60" s="7" t="s">
        <v>62</v>
      </c>
      <c r="T60" s="7"/>
    </row>
    <row r="61" spans="1:17" ht="12">
      <c r="A61">
        <v>1</v>
      </c>
      <c r="B61">
        <v>62</v>
      </c>
      <c r="C61" t="s">
        <v>67</v>
      </c>
      <c r="D61" t="s">
        <v>24</v>
      </c>
      <c r="E61">
        <v>83</v>
      </c>
      <c r="F61">
        <v>60</v>
      </c>
      <c r="G61" s="1">
        <v>42.98</v>
      </c>
      <c r="H61" s="1">
        <v>41.99</v>
      </c>
      <c r="I61">
        <v>72</v>
      </c>
      <c r="J61">
        <v>70</v>
      </c>
      <c r="K61" s="1">
        <v>56.23</v>
      </c>
      <c r="L61" s="2">
        <f>I61+J61+1.5*K61</f>
        <v>226.345</v>
      </c>
      <c r="M61" s="3">
        <f>F61+G61+H61+I61+J61+1.5*K61</f>
        <v>371.31500000000005</v>
      </c>
      <c r="N61" s="1">
        <v>50.69</v>
      </c>
      <c r="O61" s="1">
        <v>48.8</v>
      </c>
      <c r="P61" s="1">
        <v>79.6</v>
      </c>
      <c r="Q61" s="3">
        <f>F61+G61+H61+I61+J61+1.5*K61+N61+O61+1.5*P61</f>
        <v>590.205</v>
      </c>
    </row>
    <row r="62" spans="1:17" ht="12">
      <c r="A62">
        <v>2</v>
      </c>
      <c r="B62">
        <v>61</v>
      </c>
      <c r="C62" t="s">
        <v>68</v>
      </c>
      <c r="D62" t="s">
        <v>24</v>
      </c>
      <c r="E62">
        <v>84</v>
      </c>
      <c r="F62">
        <v>65</v>
      </c>
      <c r="G62" s="1">
        <v>35.24</v>
      </c>
      <c r="H62" s="1">
        <v>34.7</v>
      </c>
      <c r="I62">
        <v>72</v>
      </c>
      <c r="J62">
        <v>55</v>
      </c>
      <c r="K62" s="1">
        <v>55.7</v>
      </c>
      <c r="L62" s="2">
        <f>I62+J62+1.5*K62</f>
        <v>210.55</v>
      </c>
      <c r="M62" s="3">
        <f>F62+G62+H62+I62+J62+1.5*K62</f>
        <v>345.49</v>
      </c>
      <c r="N62" s="1">
        <v>50.31</v>
      </c>
      <c r="O62" s="1">
        <v>46.85</v>
      </c>
      <c r="P62" s="1">
        <v>81.8</v>
      </c>
      <c r="Q62" s="3">
        <f>F62+G62+H62+I62+J62+1.5*K62+N62+O62+1.5*P62</f>
        <v>565.35</v>
      </c>
    </row>
    <row r="64" ht="12">
      <c r="C64" t="s">
        <v>69</v>
      </c>
    </row>
    <row r="65" spans="1:20" s="5" customFormat="1" ht="12">
      <c r="A65" s="5" t="s">
        <v>3</v>
      </c>
      <c r="B65" s="5" t="s">
        <v>4</v>
      </c>
      <c r="C65" s="5" t="s">
        <v>5</v>
      </c>
      <c r="D65" s="5" t="s">
        <v>6</v>
      </c>
      <c r="E65" s="5" t="s">
        <v>7</v>
      </c>
      <c r="F65" s="5" t="s">
        <v>50</v>
      </c>
      <c r="G65" s="6" t="s">
        <v>51</v>
      </c>
      <c r="H65" s="6" t="s">
        <v>52</v>
      </c>
      <c r="I65" s="5" t="s">
        <v>8</v>
      </c>
      <c r="J65" s="5" t="s">
        <v>9</v>
      </c>
      <c r="K65" s="6" t="s">
        <v>10</v>
      </c>
      <c r="L65" s="7" t="s">
        <v>11</v>
      </c>
      <c r="M65" s="7" t="s">
        <v>53</v>
      </c>
      <c r="N65" s="6" t="s">
        <v>59</v>
      </c>
      <c r="O65" s="6" t="s">
        <v>60</v>
      </c>
      <c r="P65" s="6" t="s">
        <v>61</v>
      </c>
      <c r="Q65" s="7" t="s">
        <v>62</v>
      </c>
      <c r="R65" s="5" t="s">
        <v>70</v>
      </c>
      <c r="S65" s="5" t="s">
        <v>71</v>
      </c>
      <c r="T65" s="7" t="s">
        <v>72</v>
      </c>
    </row>
    <row r="66" spans="1:20" ht="12">
      <c r="A66">
        <v>1</v>
      </c>
      <c r="B66">
        <v>74</v>
      </c>
      <c r="C66" t="s">
        <v>73</v>
      </c>
      <c r="D66" t="s">
        <v>57</v>
      </c>
      <c r="E66">
        <v>61</v>
      </c>
      <c r="F66">
        <v>95</v>
      </c>
      <c r="G66" s="1">
        <v>44.45</v>
      </c>
      <c r="H66" s="1">
        <v>48.31</v>
      </c>
      <c r="I66">
        <v>96</v>
      </c>
      <c r="J66">
        <v>100</v>
      </c>
      <c r="K66" s="1">
        <v>61.81</v>
      </c>
      <c r="L66" s="2">
        <f aca="true" t="shared" si="2" ref="L66:L74">I66+J66+1.5*K66</f>
        <v>288.71500000000003</v>
      </c>
      <c r="M66" s="3">
        <f aca="true" t="shared" si="3" ref="M66:M74">F66+G66+H66+I66+J66+1.5*K66</f>
        <v>476.475</v>
      </c>
      <c r="N66" s="1">
        <v>64.9</v>
      </c>
      <c r="O66" s="1">
        <v>63.8</v>
      </c>
      <c r="P66" s="1">
        <v>102.45</v>
      </c>
      <c r="Q66" s="3">
        <f aca="true" t="shared" si="4" ref="Q66:Q74">F66+G66+H66+I66+J66+1.5*K66+N66+O66+1.5*P66</f>
        <v>758.8499999999999</v>
      </c>
      <c r="R66">
        <v>40</v>
      </c>
      <c r="S66">
        <v>63.03</v>
      </c>
      <c r="T66" s="3">
        <f aca="true" t="shared" si="5" ref="T66:T74">Q66+R66+1.5*S66</f>
        <v>893.3949999999999</v>
      </c>
    </row>
    <row r="67" spans="1:20" ht="12">
      <c r="A67">
        <v>2</v>
      </c>
      <c r="B67">
        <v>68</v>
      </c>
      <c r="C67" t="s">
        <v>74</v>
      </c>
      <c r="D67" t="s">
        <v>26</v>
      </c>
      <c r="E67">
        <v>82</v>
      </c>
      <c r="F67">
        <v>85</v>
      </c>
      <c r="G67" s="1">
        <v>50.25</v>
      </c>
      <c r="H67" s="1">
        <v>49</v>
      </c>
      <c r="I67">
        <v>96</v>
      </c>
      <c r="J67">
        <v>80</v>
      </c>
      <c r="K67" s="1">
        <v>65.94</v>
      </c>
      <c r="L67" s="2">
        <f t="shared" si="2"/>
        <v>274.90999999999997</v>
      </c>
      <c r="M67" s="3">
        <f t="shared" si="3"/>
        <v>459.15999999999997</v>
      </c>
      <c r="N67" s="1">
        <v>62.5</v>
      </c>
      <c r="O67" s="1">
        <v>61.2</v>
      </c>
      <c r="P67" s="1">
        <v>100.15</v>
      </c>
      <c r="Q67" s="3">
        <f t="shared" si="4"/>
        <v>733.085</v>
      </c>
      <c r="T67" s="8">
        <f t="shared" si="5"/>
        <v>733.085</v>
      </c>
    </row>
    <row r="68" spans="1:20" ht="12">
      <c r="A68">
        <v>3</v>
      </c>
      <c r="B68">
        <v>75</v>
      </c>
      <c r="C68" t="s">
        <v>75</v>
      </c>
      <c r="D68" t="s">
        <v>57</v>
      </c>
      <c r="E68">
        <v>82</v>
      </c>
      <c r="F68">
        <v>90</v>
      </c>
      <c r="G68" s="1">
        <v>39.7</v>
      </c>
      <c r="H68" s="1">
        <v>39.25</v>
      </c>
      <c r="I68">
        <v>92</v>
      </c>
      <c r="J68">
        <v>90</v>
      </c>
      <c r="K68" s="1">
        <v>60.37</v>
      </c>
      <c r="L68" s="2">
        <f t="shared" si="2"/>
        <v>272.555</v>
      </c>
      <c r="M68" s="3">
        <f t="shared" si="3"/>
        <v>441.505</v>
      </c>
      <c r="N68" s="1">
        <v>58.15</v>
      </c>
      <c r="O68" s="1">
        <v>58.1</v>
      </c>
      <c r="P68" s="1">
        <v>96.7</v>
      </c>
      <c r="Q68" s="3">
        <f t="shared" si="4"/>
        <v>702.8050000000001</v>
      </c>
      <c r="R68">
        <v>40</v>
      </c>
      <c r="S68" s="1">
        <v>36.7</v>
      </c>
      <c r="T68" s="3">
        <f t="shared" si="5"/>
        <v>797.855</v>
      </c>
    </row>
    <row r="69" spans="1:20" ht="12">
      <c r="A69">
        <v>4</v>
      </c>
      <c r="B69">
        <v>67</v>
      </c>
      <c r="C69" t="s">
        <v>76</v>
      </c>
      <c r="D69" t="s">
        <v>26</v>
      </c>
      <c r="E69">
        <v>81</v>
      </c>
      <c r="F69">
        <v>65</v>
      </c>
      <c r="G69" s="1">
        <v>47.8</v>
      </c>
      <c r="H69" s="1">
        <v>45.4</v>
      </c>
      <c r="I69">
        <v>90</v>
      </c>
      <c r="J69">
        <v>70</v>
      </c>
      <c r="K69" s="1">
        <v>60.97</v>
      </c>
      <c r="L69" s="2">
        <f t="shared" si="2"/>
        <v>251.45499999999998</v>
      </c>
      <c r="M69" s="3">
        <f t="shared" si="3"/>
        <v>409.655</v>
      </c>
      <c r="N69" s="1">
        <v>55.1</v>
      </c>
      <c r="O69" s="1">
        <v>51.9</v>
      </c>
      <c r="P69" s="1">
        <v>94</v>
      </c>
      <c r="Q69" s="3">
        <f t="shared" si="4"/>
        <v>657.655</v>
      </c>
      <c r="T69" s="8">
        <f t="shared" si="5"/>
        <v>657.655</v>
      </c>
    </row>
    <row r="70" spans="1:20" ht="12">
      <c r="A70">
        <v>5</v>
      </c>
      <c r="B70">
        <v>69</v>
      </c>
      <c r="C70" t="s">
        <v>77</v>
      </c>
      <c r="D70" t="s">
        <v>78</v>
      </c>
      <c r="E70">
        <v>56</v>
      </c>
      <c r="F70">
        <v>70</v>
      </c>
      <c r="G70" s="1">
        <v>42.53</v>
      </c>
      <c r="H70" s="1">
        <v>40.72</v>
      </c>
      <c r="I70">
        <v>82</v>
      </c>
      <c r="J70">
        <v>65</v>
      </c>
      <c r="K70" s="1">
        <v>57.5</v>
      </c>
      <c r="L70" s="2">
        <f t="shared" si="2"/>
        <v>233.25</v>
      </c>
      <c r="M70" s="3">
        <f t="shared" si="3"/>
        <v>386.5</v>
      </c>
      <c r="N70" s="1">
        <v>55.78</v>
      </c>
      <c r="O70" s="1">
        <v>54.96</v>
      </c>
      <c r="P70" s="1">
        <v>83.35</v>
      </c>
      <c r="Q70" s="3">
        <f t="shared" si="4"/>
        <v>622.265</v>
      </c>
      <c r="R70">
        <v>30</v>
      </c>
      <c r="S70" s="1">
        <v>61.5</v>
      </c>
      <c r="T70" s="3">
        <f t="shared" si="5"/>
        <v>744.515</v>
      </c>
    </row>
    <row r="71" spans="1:20" ht="12">
      <c r="A71">
        <v>6</v>
      </c>
      <c r="B71">
        <v>66</v>
      </c>
      <c r="C71" t="s">
        <v>79</v>
      </c>
      <c r="D71" t="s">
        <v>26</v>
      </c>
      <c r="E71">
        <v>54</v>
      </c>
      <c r="F71">
        <v>60</v>
      </c>
      <c r="G71" s="1">
        <v>36.51</v>
      </c>
      <c r="H71" s="1">
        <v>31.82</v>
      </c>
      <c r="I71">
        <v>80</v>
      </c>
      <c r="J71">
        <v>35</v>
      </c>
      <c r="K71" s="1">
        <v>61.41</v>
      </c>
      <c r="L71" s="2">
        <f t="shared" si="2"/>
        <v>207.115</v>
      </c>
      <c r="M71" s="3">
        <f t="shared" si="3"/>
        <v>335.445</v>
      </c>
      <c r="N71" s="1">
        <v>62.11</v>
      </c>
      <c r="O71" s="1">
        <v>62.64</v>
      </c>
      <c r="P71" s="1">
        <v>91.58</v>
      </c>
      <c r="Q71" s="3">
        <f t="shared" si="4"/>
        <v>597.565</v>
      </c>
      <c r="S71" s="1"/>
      <c r="T71" s="8">
        <f t="shared" si="5"/>
        <v>597.565</v>
      </c>
    </row>
    <row r="72" spans="1:20" ht="12">
      <c r="A72">
        <v>7</v>
      </c>
      <c r="B72">
        <v>72</v>
      </c>
      <c r="C72" t="s">
        <v>80</v>
      </c>
      <c r="D72" t="s">
        <v>24</v>
      </c>
      <c r="E72">
        <v>69</v>
      </c>
      <c r="F72">
        <v>50</v>
      </c>
      <c r="G72" s="1">
        <v>30.88</v>
      </c>
      <c r="H72" s="1">
        <v>29.18</v>
      </c>
      <c r="I72">
        <v>92</v>
      </c>
      <c r="J72">
        <v>75</v>
      </c>
      <c r="K72" s="1">
        <v>55.52</v>
      </c>
      <c r="L72" s="2">
        <f t="shared" si="2"/>
        <v>250.28</v>
      </c>
      <c r="M72" s="3">
        <f t="shared" si="3"/>
        <v>360.34000000000003</v>
      </c>
      <c r="N72" s="1">
        <v>45.52</v>
      </c>
      <c r="O72" s="1">
        <v>36.74</v>
      </c>
      <c r="P72" s="1">
        <v>75.35</v>
      </c>
      <c r="Q72" s="3">
        <f t="shared" si="4"/>
        <v>555.625</v>
      </c>
      <c r="T72" s="8">
        <f t="shared" si="5"/>
        <v>555.625</v>
      </c>
    </row>
    <row r="73" spans="1:20" ht="12">
      <c r="A73">
        <v>8</v>
      </c>
      <c r="B73">
        <v>71</v>
      </c>
      <c r="C73" t="s">
        <v>81</v>
      </c>
      <c r="D73" t="s">
        <v>30</v>
      </c>
      <c r="E73">
        <v>53</v>
      </c>
      <c r="F73">
        <v>20</v>
      </c>
      <c r="G73" s="1">
        <v>31.3</v>
      </c>
      <c r="H73" s="1">
        <v>30.85</v>
      </c>
      <c r="I73">
        <v>80</v>
      </c>
      <c r="J73">
        <v>55</v>
      </c>
      <c r="K73" s="1">
        <v>53.98</v>
      </c>
      <c r="L73" s="2">
        <f t="shared" si="2"/>
        <v>215.97</v>
      </c>
      <c r="M73" s="3">
        <f t="shared" si="3"/>
        <v>298.12</v>
      </c>
      <c r="N73" s="1">
        <v>49.8</v>
      </c>
      <c r="O73" s="1">
        <v>48.6</v>
      </c>
      <c r="P73" s="1">
        <v>71.78</v>
      </c>
      <c r="Q73" s="3">
        <f t="shared" si="4"/>
        <v>504.19000000000005</v>
      </c>
      <c r="T73" s="8">
        <f t="shared" si="5"/>
        <v>504.19000000000005</v>
      </c>
    </row>
    <row r="74" spans="1:20" ht="12">
      <c r="A74">
        <v>9</v>
      </c>
      <c r="B74">
        <v>70</v>
      </c>
      <c r="C74" t="s">
        <v>82</v>
      </c>
      <c r="D74" t="s">
        <v>15</v>
      </c>
      <c r="E74">
        <v>55</v>
      </c>
      <c r="F74">
        <v>5</v>
      </c>
      <c r="G74" s="1">
        <v>28.42</v>
      </c>
      <c r="H74" s="1">
        <v>31.45</v>
      </c>
      <c r="I74">
        <v>62</v>
      </c>
      <c r="J74">
        <v>40</v>
      </c>
      <c r="K74" s="1">
        <v>44.1</v>
      </c>
      <c r="L74" s="2">
        <f t="shared" si="2"/>
        <v>168.15</v>
      </c>
      <c r="M74" s="3">
        <f t="shared" si="3"/>
        <v>233.02</v>
      </c>
      <c r="N74" s="1">
        <v>50.7</v>
      </c>
      <c r="O74" s="1">
        <v>50.05</v>
      </c>
      <c r="P74" s="1">
        <v>78.35</v>
      </c>
      <c r="Q74" s="3">
        <f t="shared" si="4"/>
        <v>451.295</v>
      </c>
      <c r="T74" s="8">
        <f t="shared" si="5"/>
        <v>451.295</v>
      </c>
    </row>
    <row r="76" ht="12">
      <c r="A76" t="s">
        <v>83</v>
      </c>
    </row>
    <row r="77" spans="3:20" ht="12">
      <c r="C77" t="s">
        <v>6</v>
      </c>
      <c r="D77" t="s">
        <v>84</v>
      </c>
      <c r="L77" s="2" t="s">
        <v>85</v>
      </c>
      <c r="M77" s="2" t="s">
        <v>86</v>
      </c>
      <c r="Q77" s="2" t="s">
        <v>87</v>
      </c>
      <c r="R77" s="2"/>
      <c r="T77" s="2" t="s">
        <v>88</v>
      </c>
    </row>
    <row r="78" spans="1:20" ht="12">
      <c r="A78">
        <v>3</v>
      </c>
      <c r="C78" t="s">
        <v>89</v>
      </c>
      <c r="D78" t="s">
        <v>90</v>
      </c>
      <c r="L78" s="2">
        <v>143.7</v>
      </c>
      <c r="M78" s="2">
        <v>186.825</v>
      </c>
      <c r="Q78" s="2">
        <v>215.97</v>
      </c>
      <c r="T78" s="2">
        <f>SUM(L78+M78+Q78)</f>
        <v>546.495</v>
      </c>
    </row>
    <row r="79" spans="1:20" ht="12">
      <c r="A79">
        <v>4</v>
      </c>
      <c r="C79" t="s">
        <v>91</v>
      </c>
      <c r="D79" t="s">
        <v>92</v>
      </c>
      <c r="L79" s="2">
        <f>L72</f>
        <v>250.28</v>
      </c>
      <c r="M79" s="2">
        <v>121.875</v>
      </c>
      <c r="Q79" s="2">
        <v>168.12</v>
      </c>
      <c r="T79" s="2">
        <f>SUM(L79+M79+Q79)</f>
        <v>540.275</v>
      </c>
    </row>
    <row r="80" spans="1:20" ht="12">
      <c r="A80">
        <v>5</v>
      </c>
      <c r="C80" t="s">
        <v>93</v>
      </c>
      <c r="D80" t="s">
        <v>94</v>
      </c>
      <c r="L80" s="2">
        <v>131.19</v>
      </c>
      <c r="M80" s="2">
        <v>103.1</v>
      </c>
      <c r="Q80" s="2">
        <v>57.74</v>
      </c>
      <c r="T80" s="2">
        <f>SUM(L80+M80+Q80)</f>
        <v>292.03</v>
      </c>
    </row>
    <row r="81" spans="1:20" ht="12">
      <c r="A81">
        <v>1</v>
      </c>
      <c r="C81" t="s">
        <v>95</v>
      </c>
      <c r="D81" t="s">
        <v>96</v>
      </c>
      <c r="L81" s="2">
        <f>L51</f>
        <v>261.705</v>
      </c>
      <c r="M81" s="2">
        <v>272.555</v>
      </c>
      <c r="Q81" s="2">
        <v>288.715</v>
      </c>
      <c r="T81" s="2">
        <f>SUM(L81+M81+Q81)</f>
        <v>822.9749999999999</v>
      </c>
    </row>
    <row r="82" spans="1:20" ht="12">
      <c r="A82">
        <v>2</v>
      </c>
      <c r="C82" t="s">
        <v>97</v>
      </c>
      <c r="D82" t="s">
        <v>98</v>
      </c>
      <c r="L82" s="2">
        <v>274.91</v>
      </c>
      <c r="M82" s="2">
        <v>207.115</v>
      </c>
      <c r="Q82" s="2">
        <v>251.455</v>
      </c>
      <c r="T82" s="2">
        <f>SUM(L82+M82+Q82)</f>
        <v>733.48</v>
      </c>
    </row>
    <row r="85" ht="12">
      <c r="A85" t="s">
        <v>99</v>
      </c>
    </row>
    <row r="86" spans="3:4" ht="12">
      <c r="C86" t="s">
        <v>6</v>
      </c>
      <c r="D86" t="s">
        <v>84</v>
      </c>
    </row>
    <row r="87" spans="1:20" ht="12">
      <c r="A87">
        <v>1</v>
      </c>
      <c r="C87" t="s">
        <v>100</v>
      </c>
      <c r="D87" t="s">
        <v>101</v>
      </c>
      <c r="L87" s="2">
        <v>226.345</v>
      </c>
      <c r="M87" s="2">
        <v>210.55</v>
      </c>
      <c r="Q87" s="2">
        <v>231.685</v>
      </c>
      <c r="T87" s="2">
        <f aca="true" t="shared" si="6" ref="T87:T92">SUM(L87+M87+Q87)</f>
        <v>668.5799999999999</v>
      </c>
    </row>
    <row r="88" spans="1:20" ht="12">
      <c r="A88">
        <v>2</v>
      </c>
      <c r="C88" t="s">
        <v>102</v>
      </c>
      <c r="D88" t="s">
        <v>103</v>
      </c>
      <c r="L88" s="2">
        <v>185.205</v>
      </c>
      <c r="M88" s="2">
        <v>157.085</v>
      </c>
      <c r="Q88" s="2">
        <v>213.48</v>
      </c>
      <c r="T88" s="2">
        <f t="shared" si="6"/>
        <v>555.77</v>
      </c>
    </row>
    <row r="89" spans="1:20" ht="12">
      <c r="A89">
        <v>5</v>
      </c>
      <c r="C89" t="s">
        <v>104</v>
      </c>
      <c r="D89" t="s">
        <v>105</v>
      </c>
      <c r="L89" s="2">
        <v>162.79</v>
      </c>
      <c r="M89" s="2">
        <v>142.46</v>
      </c>
      <c r="Q89" s="2">
        <f>L47</f>
        <v>138.865</v>
      </c>
      <c r="T89" s="2">
        <f t="shared" si="6"/>
        <v>444.115</v>
      </c>
    </row>
    <row r="90" spans="1:20" ht="12">
      <c r="A90">
        <v>4</v>
      </c>
      <c r="C90" t="s">
        <v>106</v>
      </c>
      <c r="D90" t="s">
        <v>107</v>
      </c>
      <c r="L90" s="2">
        <v>176.04</v>
      </c>
      <c r="M90" s="2">
        <v>132.25</v>
      </c>
      <c r="Q90" s="2">
        <v>137.61</v>
      </c>
      <c r="T90" s="2">
        <f t="shared" si="6"/>
        <v>445.9</v>
      </c>
    </row>
    <row r="91" spans="1:20" ht="12">
      <c r="A91">
        <v>6</v>
      </c>
      <c r="C91" t="s">
        <v>108</v>
      </c>
      <c r="D91" t="s">
        <v>109</v>
      </c>
      <c r="L91" s="2">
        <v>116.545</v>
      </c>
      <c r="M91" s="2">
        <v>110.96</v>
      </c>
      <c r="Q91" s="2">
        <v>145.325</v>
      </c>
      <c r="T91" s="2">
        <f t="shared" si="6"/>
        <v>372.83</v>
      </c>
    </row>
    <row r="92" spans="1:20" ht="12">
      <c r="A92">
        <v>3</v>
      </c>
      <c r="C92" t="s">
        <v>13</v>
      </c>
      <c r="D92" t="s">
        <v>110</v>
      </c>
      <c r="L92" s="2">
        <v>120.34</v>
      </c>
      <c r="M92" s="2">
        <v>202.095</v>
      </c>
      <c r="Q92" s="2">
        <v>188.325</v>
      </c>
      <c r="T92" s="2">
        <f t="shared" si="6"/>
        <v>510.76</v>
      </c>
    </row>
  </sheetData>
  <printOptions gridLines="1"/>
  <pageMargins left="0.5905511811023623" right="0.39" top="0.3937007874015748" bottom="0.31" header="0.5118110236220472" footer="0.25"/>
  <pageSetup fitToHeight="2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S:</dc:creator>
  <cp:keywords/>
  <dc:description/>
  <cp:lastModifiedBy>4-312</cp:lastModifiedBy>
  <dcterms:created xsi:type="dcterms:W3CDTF">2001-07-25T17:09:06Z</dcterms:created>
  <cp:category/>
  <cp:version/>
  <cp:contentType/>
  <cp:contentStatus/>
</cp:coreProperties>
</file>